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19425" windowHeight="10425"/>
  </bookViews>
  <sheets>
    <sheet name="Лист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33" i="1" l="1"/>
  <c r="AZ33" i="1"/>
  <c r="AX33" i="1"/>
  <c r="AW33" i="1"/>
  <c r="AU33" i="1"/>
  <c r="AT33" i="1"/>
  <c r="AR33" i="1"/>
  <c r="AQ33" i="1"/>
  <c r="AO33" i="1"/>
  <c r="AN33" i="1"/>
  <c r="AL33" i="1"/>
  <c r="AK33" i="1"/>
  <c r="AI33" i="1"/>
  <c r="AH33" i="1"/>
  <c r="AF33" i="1"/>
  <c r="AE33" i="1"/>
  <c r="AD33" i="1"/>
  <c r="AC33" i="1"/>
  <c r="AB33" i="1"/>
  <c r="AA33" i="1"/>
  <c r="Z33" i="1"/>
  <c r="Y33" i="1"/>
  <c r="W33" i="1"/>
  <c r="V33" i="1"/>
  <c r="U33" i="1"/>
  <c r="T33" i="1"/>
  <c r="S33" i="1"/>
  <c r="Q33" i="1"/>
  <c r="P33" i="1"/>
  <c r="N33" i="1"/>
  <c r="M33" i="1"/>
  <c r="L33" i="1"/>
  <c r="K33" i="1"/>
  <c r="J33" i="1"/>
  <c r="H33" i="1"/>
  <c r="G33" i="1"/>
  <c r="E33" i="1"/>
  <c r="D33" i="1"/>
  <c r="C33" i="1"/>
  <c r="B33" i="1"/>
  <c r="A33" i="1"/>
  <c r="BA32" i="1"/>
  <c r="AZ32" i="1"/>
  <c r="AX32" i="1"/>
  <c r="AW32" i="1"/>
  <c r="AU32" i="1"/>
  <c r="AT32" i="1"/>
  <c r="AR32" i="1"/>
  <c r="AQ32" i="1"/>
  <c r="AO32" i="1"/>
  <c r="AN32" i="1"/>
  <c r="AL32" i="1"/>
  <c r="AK32" i="1"/>
  <c r="AI32" i="1"/>
  <c r="AH32" i="1"/>
  <c r="AF32" i="1"/>
  <c r="AE32" i="1"/>
  <c r="AD32" i="1"/>
  <c r="AC32" i="1"/>
  <c r="AB32" i="1"/>
  <c r="AA32" i="1"/>
  <c r="Z32" i="1"/>
  <c r="Y32" i="1"/>
  <c r="W32" i="1"/>
  <c r="V32" i="1"/>
  <c r="U32" i="1"/>
  <c r="T32" i="1"/>
  <c r="S32" i="1"/>
  <c r="Q32" i="1"/>
  <c r="P32" i="1"/>
  <c r="N32" i="1"/>
  <c r="M32" i="1"/>
  <c r="L32" i="1"/>
  <c r="K32" i="1"/>
  <c r="J32" i="1"/>
  <c r="H32" i="1"/>
  <c r="G32" i="1"/>
  <c r="E32" i="1"/>
  <c r="D32" i="1"/>
  <c r="C32" i="1"/>
  <c r="B32" i="1"/>
  <c r="A32" i="1"/>
  <c r="BA31" i="1"/>
  <c r="AZ31" i="1"/>
  <c r="AX31" i="1"/>
  <c r="AW31" i="1"/>
  <c r="AU31" i="1"/>
  <c r="AT31" i="1"/>
  <c r="AR31" i="1"/>
  <c r="AQ31" i="1"/>
  <c r="AO31" i="1"/>
  <c r="AN31" i="1"/>
  <c r="AL31" i="1"/>
  <c r="AK31" i="1"/>
  <c r="AI31" i="1"/>
  <c r="AH31" i="1"/>
  <c r="AF31" i="1"/>
  <c r="AE31" i="1"/>
  <c r="AD31" i="1"/>
  <c r="AC31" i="1"/>
  <c r="AB31" i="1"/>
  <c r="AA31" i="1"/>
  <c r="Z31" i="1"/>
  <c r="Y31" i="1"/>
  <c r="W31" i="1"/>
  <c r="V31" i="1"/>
  <c r="U31" i="1"/>
  <c r="T31" i="1"/>
  <c r="S31" i="1"/>
  <c r="Q31" i="1"/>
  <c r="P31" i="1"/>
  <c r="N31" i="1"/>
  <c r="M31" i="1"/>
  <c r="L31" i="1"/>
  <c r="K31" i="1"/>
  <c r="J31" i="1"/>
  <c r="H31" i="1"/>
  <c r="G31" i="1"/>
  <c r="E31" i="1"/>
  <c r="D31" i="1"/>
  <c r="C31" i="1"/>
  <c r="B31" i="1"/>
  <c r="A31" i="1"/>
  <c r="BA30" i="1"/>
  <c r="AZ30" i="1"/>
  <c r="AX30" i="1"/>
  <c r="AW30" i="1"/>
  <c r="AU30" i="1"/>
  <c r="AT30" i="1"/>
  <c r="AR30" i="1"/>
  <c r="AQ30" i="1"/>
  <c r="AO30" i="1"/>
  <c r="AN30" i="1"/>
  <c r="AL30" i="1"/>
  <c r="AK30" i="1"/>
  <c r="AI30" i="1"/>
  <c r="AH30" i="1"/>
  <c r="AF30" i="1"/>
  <c r="AE30" i="1"/>
  <c r="AD30" i="1"/>
  <c r="AC30" i="1"/>
  <c r="AB30" i="1"/>
  <c r="AA30" i="1"/>
  <c r="Z30" i="1"/>
  <c r="Y30" i="1"/>
  <c r="W30" i="1"/>
  <c r="V30" i="1"/>
  <c r="U30" i="1"/>
  <c r="T30" i="1"/>
  <c r="S30" i="1"/>
  <c r="Q30" i="1"/>
  <c r="P30" i="1"/>
  <c r="N30" i="1"/>
  <c r="M30" i="1"/>
  <c r="L30" i="1"/>
  <c r="K30" i="1"/>
  <c r="J30" i="1"/>
  <c r="H30" i="1"/>
  <c r="G30" i="1"/>
  <c r="E30" i="1"/>
  <c r="D30" i="1"/>
  <c r="C30" i="1"/>
  <c r="B30" i="1"/>
  <c r="A30" i="1"/>
  <c r="BA29" i="1"/>
  <c r="AZ29" i="1"/>
  <c r="AX29" i="1"/>
  <c r="AW29" i="1"/>
  <c r="AU29" i="1"/>
  <c r="AT29" i="1"/>
  <c r="AR29" i="1"/>
  <c r="AQ29" i="1"/>
  <c r="AO29" i="1"/>
  <c r="AN29" i="1"/>
  <c r="AL29" i="1"/>
  <c r="AK29" i="1"/>
  <c r="AI29" i="1"/>
  <c r="AH29" i="1"/>
  <c r="AF29" i="1"/>
  <c r="AE29" i="1"/>
  <c r="AD29" i="1"/>
  <c r="AC29" i="1"/>
  <c r="AB29" i="1"/>
  <c r="AA29" i="1"/>
  <c r="Z29" i="1"/>
  <c r="Y29" i="1"/>
  <c r="W29" i="1"/>
  <c r="V29" i="1"/>
  <c r="U29" i="1"/>
  <c r="T29" i="1"/>
  <c r="S29" i="1"/>
  <c r="Q29" i="1"/>
  <c r="P29" i="1"/>
  <c r="N29" i="1"/>
  <c r="M29" i="1"/>
  <c r="L29" i="1"/>
  <c r="K29" i="1"/>
  <c r="J29" i="1"/>
  <c r="H29" i="1"/>
  <c r="G29" i="1"/>
  <c r="E29" i="1"/>
  <c r="D29" i="1"/>
  <c r="C29" i="1"/>
  <c r="B29" i="1"/>
  <c r="A29" i="1"/>
  <c r="BA28" i="1"/>
  <c r="AZ28" i="1"/>
  <c r="AX28" i="1"/>
  <c r="AW28" i="1"/>
  <c r="AU28" i="1"/>
  <c r="AT28" i="1"/>
  <c r="AR28" i="1"/>
  <c r="AQ28" i="1"/>
  <c r="AO28" i="1"/>
  <c r="AN28" i="1"/>
  <c r="AL28" i="1"/>
  <c r="AK28" i="1"/>
  <c r="AI28" i="1"/>
  <c r="AH28" i="1"/>
  <c r="AF28" i="1"/>
  <c r="AE28" i="1"/>
  <c r="AD28" i="1"/>
  <c r="AC28" i="1"/>
  <c r="AB28" i="1"/>
  <c r="AA28" i="1"/>
  <c r="Z28" i="1"/>
  <c r="Y28" i="1"/>
  <c r="W28" i="1"/>
  <c r="V28" i="1"/>
  <c r="U28" i="1"/>
  <c r="T28" i="1"/>
  <c r="S28" i="1"/>
  <c r="Q28" i="1"/>
  <c r="P28" i="1"/>
  <c r="N28" i="1"/>
  <c r="M28" i="1"/>
  <c r="L28" i="1"/>
  <c r="K28" i="1"/>
  <c r="J28" i="1"/>
  <c r="H28" i="1"/>
  <c r="G28" i="1"/>
  <c r="E28" i="1"/>
  <c r="D28" i="1"/>
  <c r="C28" i="1"/>
  <c r="B28" i="1"/>
  <c r="A28" i="1"/>
  <c r="BA27" i="1"/>
  <c r="AZ27" i="1"/>
  <c r="AX27" i="1"/>
  <c r="AW27" i="1"/>
  <c r="AU27" i="1"/>
  <c r="AT27" i="1"/>
  <c r="AR27" i="1"/>
  <c r="AQ27" i="1"/>
  <c r="AO27" i="1"/>
  <c r="AN27" i="1"/>
  <c r="AL27" i="1"/>
  <c r="AK27" i="1"/>
  <c r="AI27" i="1"/>
  <c r="AH27" i="1"/>
  <c r="AF27" i="1"/>
  <c r="AE27" i="1"/>
  <c r="AD27" i="1"/>
  <c r="AC27" i="1"/>
  <c r="AB27" i="1"/>
  <c r="AA27" i="1"/>
  <c r="Z27" i="1"/>
  <c r="Y27" i="1"/>
  <c r="W27" i="1"/>
  <c r="V27" i="1"/>
  <c r="U27" i="1"/>
  <c r="T27" i="1"/>
  <c r="S27" i="1"/>
  <c r="Q27" i="1"/>
  <c r="P27" i="1"/>
  <c r="N27" i="1"/>
  <c r="M27" i="1"/>
  <c r="L27" i="1"/>
  <c r="K27" i="1"/>
  <c r="J27" i="1"/>
  <c r="H27" i="1"/>
  <c r="G27" i="1"/>
  <c r="E27" i="1"/>
  <c r="D27" i="1"/>
  <c r="C27" i="1"/>
  <c r="B27" i="1"/>
  <c r="A27" i="1"/>
  <c r="BA26" i="1"/>
  <c r="AZ26" i="1"/>
  <c r="AX26" i="1"/>
  <c r="AW26" i="1"/>
  <c r="AU26" i="1"/>
  <c r="AT26" i="1"/>
  <c r="AR26" i="1"/>
  <c r="AQ26" i="1"/>
  <c r="AO26" i="1"/>
  <c r="AN26" i="1"/>
  <c r="AL26" i="1"/>
  <c r="AK26" i="1"/>
  <c r="AI26" i="1"/>
  <c r="AH26" i="1"/>
  <c r="AF26" i="1"/>
  <c r="AE26" i="1"/>
  <c r="AD26" i="1"/>
  <c r="AC26" i="1"/>
  <c r="AB26" i="1"/>
  <c r="AA26" i="1"/>
  <c r="Z26" i="1"/>
  <c r="Y26" i="1"/>
  <c r="W26" i="1"/>
  <c r="V26" i="1"/>
  <c r="U26" i="1"/>
  <c r="T26" i="1"/>
  <c r="S26" i="1"/>
  <c r="Q26" i="1"/>
  <c r="P26" i="1"/>
  <c r="N26" i="1"/>
  <c r="M26" i="1"/>
  <c r="L26" i="1"/>
  <c r="K26" i="1"/>
  <c r="J26" i="1"/>
  <c r="H26" i="1"/>
  <c r="G26" i="1"/>
  <c r="E26" i="1"/>
  <c r="D26" i="1"/>
  <c r="C26" i="1"/>
  <c r="B26" i="1"/>
  <c r="A26" i="1"/>
  <c r="BA25" i="1"/>
  <c r="AZ25" i="1"/>
  <c r="AX25" i="1"/>
  <c r="AW25" i="1"/>
  <c r="AU25" i="1"/>
  <c r="AT25" i="1"/>
  <c r="AR25" i="1"/>
  <c r="AQ25" i="1"/>
  <c r="AO25" i="1"/>
  <c r="AN25" i="1"/>
  <c r="AL25" i="1"/>
  <c r="AK25" i="1"/>
  <c r="AI25" i="1"/>
  <c r="AH25" i="1"/>
  <c r="AF25" i="1"/>
  <c r="AE25" i="1"/>
  <c r="AD25" i="1"/>
  <c r="AC25" i="1"/>
  <c r="AB25" i="1"/>
  <c r="AA25" i="1"/>
  <c r="Z25" i="1"/>
  <c r="Y25" i="1"/>
  <c r="W25" i="1"/>
  <c r="V25" i="1"/>
  <c r="U25" i="1"/>
  <c r="T25" i="1"/>
  <c r="S25" i="1"/>
  <c r="Q25" i="1"/>
  <c r="P25" i="1"/>
  <c r="N25" i="1"/>
  <c r="M25" i="1"/>
  <c r="L25" i="1"/>
  <c r="K25" i="1"/>
  <c r="J25" i="1"/>
  <c r="H25" i="1"/>
  <c r="G25" i="1"/>
  <c r="E25" i="1"/>
  <c r="D25" i="1"/>
  <c r="C25" i="1"/>
  <c r="B25" i="1"/>
  <c r="A25" i="1"/>
  <c r="BA24" i="1"/>
  <c r="AZ24" i="1"/>
  <c r="AX24" i="1"/>
  <c r="AW24" i="1"/>
  <c r="AU24" i="1"/>
  <c r="AT24" i="1"/>
  <c r="AR24" i="1"/>
  <c r="AQ24" i="1"/>
  <c r="AO24" i="1"/>
  <c r="AN24" i="1"/>
  <c r="AL24" i="1"/>
  <c r="AK24" i="1"/>
  <c r="AI24" i="1"/>
  <c r="AH24" i="1"/>
  <c r="AF24" i="1"/>
  <c r="AE24" i="1"/>
  <c r="AD24" i="1"/>
  <c r="AC24" i="1"/>
  <c r="AB24" i="1"/>
  <c r="AA24" i="1"/>
  <c r="Z24" i="1"/>
  <c r="Y24" i="1"/>
  <c r="W24" i="1"/>
  <c r="V24" i="1"/>
  <c r="U24" i="1"/>
  <c r="T24" i="1"/>
  <c r="S24" i="1"/>
  <c r="Q24" i="1"/>
  <c r="P24" i="1"/>
  <c r="N24" i="1"/>
  <c r="M24" i="1"/>
  <c r="L24" i="1"/>
  <c r="K24" i="1"/>
  <c r="J24" i="1"/>
  <c r="H24" i="1"/>
  <c r="G24" i="1"/>
  <c r="E24" i="1"/>
  <c r="D24" i="1"/>
  <c r="C24" i="1"/>
  <c r="B24" i="1"/>
  <c r="A24" i="1"/>
  <c r="BA23" i="1"/>
  <c r="AZ23" i="1"/>
  <c r="AX23" i="1"/>
  <c r="AW23" i="1"/>
  <c r="AU23" i="1"/>
  <c r="AT23" i="1"/>
  <c r="AR23" i="1"/>
  <c r="AQ23" i="1"/>
  <c r="AO23" i="1"/>
  <c r="AN23" i="1"/>
  <c r="AL23" i="1"/>
  <c r="AK23" i="1"/>
  <c r="AI23" i="1"/>
  <c r="AH23" i="1"/>
  <c r="AF23" i="1"/>
  <c r="AE23" i="1"/>
  <c r="AD23" i="1"/>
  <c r="AC23" i="1"/>
  <c r="AB23" i="1"/>
  <c r="AA23" i="1"/>
  <c r="Z23" i="1"/>
  <c r="Y23" i="1"/>
  <c r="W23" i="1"/>
  <c r="V23" i="1"/>
  <c r="U23" i="1"/>
  <c r="T23" i="1"/>
  <c r="S23" i="1"/>
  <c r="Q23" i="1"/>
  <c r="P23" i="1"/>
  <c r="N23" i="1"/>
  <c r="M23" i="1"/>
  <c r="L23" i="1"/>
  <c r="K23" i="1"/>
  <c r="J23" i="1"/>
  <c r="H23" i="1"/>
  <c r="G23" i="1"/>
  <c r="E23" i="1"/>
  <c r="D23" i="1"/>
  <c r="C23" i="1"/>
  <c r="B23" i="1"/>
  <c r="A23" i="1"/>
  <c r="BA22" i="1"/>
  <c r="AZ22" i="1"/>
  <c r="AX22" i="1"/>
  <c r="AW22" i="1"/>
  <c r="AU22" i="1"/>
  <c r="AT22" i="1"/>
  <c r="AR22" i="1"/>
  <c r="AQ22" i="1"/>
  <c r="AO22" i="1"/>
  <c r="AN22" i="1"/>
  <c r="AL22" i="1"/>
  <c r="AK22" i="1"/>
  <c r="AI22" i="1"/>
  <c r="AH22" i="1"/>
  <c r="AF22" i="1"/>
  <c r="AE22" i="1"/>
  <c r="AD22" i="1"/>
  <c r="AC22" i="1"/>
  <c r="AB22" i="1"/>
  <c r="AA22" i="1"/>
  <c r="Z22" i="1"/>
  <c r="Y22" i="1"/>
  <c r="W22" i="1"/>
  <c r="V22" i="1"/>
  <c r="U22" i="1"/>
  <c r="T22" i="1"/>
  <c r="S22" i="1"/>
  <c r="Q22" i="1"/>
  <c r="P22" i="1"/>
  <c r="N22" i="1"/>
  <c r="M22" i="1"/>
  <c r="L22" i="1"/>
  <c r="K22" i="1"/>
  <c r="J22" i="1"/>
  <c r="H22" i="1"/>
  <c r="G22" i="1"/>
  <c r="E22" i="1"/>
  <c r="D22" i="1"/>
  <c r="C22" i="1"/>
  <c r="B22" i="1"/>
  <c r="A22" i="1"/>
  <c r="BA21" i="1"/>
  <c r="AZ21" i="1"/>
  <c r="AX21" i="1"/>
  <c r="AW21" i="1"/>
  <c r="AU21" i="1"/>
  <c r="AT21" i="1"/>
  <c r="AR21" i="1"/>
  <c r="AQ21" i="1"/>
  <c r="AO21" i="1"/>
  <c r="AN21" i="1"/>
  <c r="AL21" i="1"/>
  <c r="AK21" i="1"/>
  <c r="AI21" i="1"/>
  <c r="AH21" i="1"/>
  <c r="AF21" i="1"/>
  <c r="AE21" i="1"/>
  <c r="AD21" i="1"/>
  <c r="AC21" i="1"/>
  <c r="AB21" i="1"/>
  <c r="AA21" i="1"/>
  <c r="Z21" i="1"/>
  <c r="Y21" i="1"/>
  <c r="W21" i="1"/>
  <c r="V21" i="1"/>
  <c r="U21" i="1"/>
  <c r="T21" i="1"/>
  <c r="S21" i="1"/>
  <c r="Q21" i="1"/>
  <c r="P21" i="1"/>
  <c r="N21" i="1"/>
  <c r="M21" i="1"/>
  <c r="L21" i="1"/>
  <c r="K21" i="1"/>
  <c r="J21" i="1"/>
  <c r="H21" i="1"/>
  <c r="G21" i="1"/>
  <c r="E21" i="1"/>
  <c r="D21" i="1"/>
  <c r="C21" i="1"/>
  <c r="B21" i="1"/>
  <c r="A21" i="1"/>
  <c r="BA20" i="1"/>
  <c r="AZ20" i="1"/>
  <c r="AX20" i="1"/>
  <c r="AW20" i="1"/>
  <c r="AU20" i="1"/>
  <c r="AT20" i="1"/>
  <c r="AR20" i="1"/>
  <c r="AQ20" i="1"/>
  <c r="AO20" i="1"/>
  <c r="AN20" i="1"/>
  <c r="AL20" i="1"/>
  <c r="AK20" i="1"/>
  <c r="AI20" i="1"/>
  <c r="AH20" i="1"/>
  <c r="AF20" i="1"/>
  <c r="AE20" i="1"/>
  <c r="AD20" i="1"/>
  <c r="AC20" i="1"/>
  <c r="AB20" i="1"/>
  <c r="AA20" i="1"/>
  <c r="Z20" i="1"/>
  <c r="Y20" i="1"/>
  <c r="W20" i="1"/>
  <c r="V20" i="1"/>
  <c r="U20" i="1"/>
  <c r="T20" i="1"/>
  <c r="S20" i="1"/>
  <c r="Q20" i="1"/>
  <c r="P20" i="1"/>
  <c r="N20" i="1"/>
  <c r="M20" i="1"/>
  <c r="L20" i="1"/>
  <c r="K20" i="1"/>
  <c r="J20" i="1"/>
  <c r="H20" i="1"/>
  <c r="G20" i="1"/>
  <c r="E20" i="1"/>
  <c r="D20" i="1"/>
  <c r="C20" i="1"/>
  <c r="B20" i="1"/>
  <c r="A20" i="1"/>
  <c r="BA19" i="1"/>
  <c r="AZ19" i="1"/>
  <c r="AX19" i="1"/>
  <c r="AW19" i="1"/>
  <c r="AU19" i="1"/>
  <c r="AT19" i="1"/>
  <c r="AR19" i="1"/>
  <c r="AQ19" i="1"/>
  <c r="AO19" i="1"/>
  <c r="AN19" i="1"/>
  <c r="AL19" i="1"/>
  <c r="AK19" i="1"/>
  <c r="AI19" i="1"/>
  <c r="AH19" i="1"/>
  <c r="AF19" i="1"/>
  <c r="AE19" i="1"/>
  <c r="AD19" i="1"/>
  <c r="AC19" i="1"/>
  <c r="AB19" i="1"/>
  <c r="AA19" i="1"/>
  <c r="Z19" i="1"/>
  <c r="Y19" i="1"/>
  <c r="W19" i="1"/>
  <c r="V19" i="1"/>
  <c r="U19" i="1"/>
  <c r="T19" i="1"/>
  <c r="S19" i="1"/>
  <c r="Q19" i="1"/>
  <c r="P19" i="1"/>
  <c r="N19" i="1"/>
  <c r="M19" i="1"/>
  <c r="L19" i="1"/>
  <c r="K19" i="1"/>
  <c r="J19" i="1"/>
  <c r="H19" i="1"/>
  <c r="G19" i="1"/>
  <c r="E19" i="1"/>
  <c r="D19" i="1"/>
  <c r="C19" i="1"/>
  <c r="B19" i="1"/>
  <c r="A19" i="1"/>
  <c r="BA18" i="1"/>
  <c r="AZ18" i="1"/>
  <c r="AX18" i="1"/>
  <c r="AW18" i="1"/>
  <c r="AU18" i="1"/>
  <c r="AT18" i="1"/>
  <c r="AR18" i="1"/>
  <c r="AQ18" i="1"/>
  <c r="AO18" i="1"/>
  <c r="AN18" i="1"/>
  <c r="AL18" i="1"/>
  <c r="AK18" i="1"/>
  <c r="AI18" i="1"/>
  <c r="AH18" i="1"/>
  <c r="AF18" i="1"/>
  <c r="AE18" i="1"/>
  <c r="AD18" i="1"/>
  <c r="AC18" i="1"/>
  <c r="AB18" i="1"/>
  <c r="AA18" i="1"/>
  <c r="Z18" i="1"/>
  <c r="Y18" i="1"/>
  <c r="W18" i="1"/>
  <c r="V18" i="1"/>
  <c r="U18" i="1"/>
  <c r="T18" i="1"/>
  <c r="S18" i="1"/>
  <c r="Q18" i="1"/>
  <c r="P18" i="1"/>
  <c r="N18" i="1"/>
  <c r="M18" i="1"/>
  <c r="L18" i="1"/>
  <c r="K18" i="1"/>
  <c r="J18" i="1"/>
  <c r="H18" i="1"/>
  <c r="G18" i="1"/>
  <c r="E18" i="1"/>
  <c r="D18" i="1"/>
  <c r="C18" i="1"/>
  <c r="B18" i="1"/>
  <c r="A18" i="1"/>
  <c r="BA17" i="1"/>
  <c r="AZ17" i="1"/>
  <c r="AX17" i="1"/>
  <c r="AW17" i="1"/>
  <c r="AU17" i="1"/>
  <c r="AT17" i="1"/>
  <c r="AR17" i="1"/>
  <c r="AQ17" i="1"/>
  <c r="AO17" i="1"/>
  <c r="AN17" i="1"/>
  <c r="AL17" i="1"/>
  <c r="AK17" i="1"/>
  <c r="AI17" i="1"/>
  <c r="AH17" i="1"/>
  <c r="AF17" i="1"/>
  <c r="AE17" i="1"/>
  <c r="AD17" i="1"/>
  <c r="AC17" i="1"/>
  <c r="AB17" i="1"/>
  <c r="AA17" i="1"/>
  <c r="Z17" i="1"/>
  <c r="Y17" i="1"/>
  <c r="W17" i="1"/>
  <c r="V17" i="1"/>
  <c r="U17" i="1"/>
  <c r="T17" i="1"/>
  <c r="S17" i="1"/>
  <c r="Q17" i="1"/>
  <c r="P17" i="1"/>
  <c r="N17" i="1"/>
  <c r="M17" i="1"/>
  <c r="L17" i="1"/>
  <c r="K17" i="1"/>
  <c r="J17" i="1"/>
  <c r="H17" i="1"/>
  <c r="G17" i="1"/>
  <c r="E17" i="1"/>
  <c r="D17" i="1"/>
  <c r="C17" i="1"/>
  <c r="B17" i="1"/>
  <c r="A17" i="1"/>
  <c r="BA16" i="1"/>
  <c r="AZ16" i="1"/>
  <c r="AX16" i="1"/>
  <c r="AW16" i="1"/>
  <c r="AU16" i="1"/>
  <c r="AT16" i="1"/>
  <c r="AR16" i="1"/>
  <c r="AQ16" i="1"/>
  <c r="AO16" i="1"/>
  <c r="AN16" i="1"/>
  <c r="AL16" i="1"/>
  <c r="AK16" i="1"/>
  <c r="AI16" i="1"/>
  <c r="AH16" i="1"/>
  <c r="AF16" i="1"/>
  <c r="AE16" i="1"/>
  <c r="AD16" i="1"/>
  <c r="AC16" i="1"/>
  <c r="AB16" i="1"/>
  <c r="AA16" i="1"/>
  <c r="Z16" i="1"/>
  <c r="Y16" i="1"/>
  <c r="W16" i="1"/>
  <c r="V16" i="1"/>
  <c r="U16" i="1"/>
  <c r="T16" i="1"/>
  <c r="S16" i="1"/>
  <c r="Q16" i="1"/>
  <c r="P16" i="1"/>
  <c r="N16" i="1"/>
  <c r="M16" i="1"/>
  <c r="L16" i="1"/>
  <c r="K16" i="1"/>
  <c r="J16" i="1"/>
  <c r="H16" i="1"/>
  <c r="G16" i="1"/>
  <c r="E16" i="1"/>
  <c r="D16" i="1"/>
  <c r="C16" i="1"/>
  <c r="B16" i="1"/>
  <c r="A16" i="1"/>
  <c r="BA15" i="1"/>
  <c r="AZ15" i="1"/>
  <c r="AX15" i="1"/>
  <c r="AW15" i="1"/>
  <c r="AU15" i="1"/>
  <c r="AT15" i="1"/>
  <c r="AR15" i="1"/>
  <c r="AQ15" i="1"/>
  <c r="AO15" i="1"/>
  <c r="AN15" i="1"/>
  <c r="AL15" i="1"/>
  <c r="AK15" i="1"/>
  <c r="AI15" i="1"/>
  <c r="AH15" i="1"/>
  <c r="AF15" i="1"/>
  <c r="AE15" i="1"/>
  <c r="AD15" i="1"/>
  <c r="AC15" i="1"/>
  <c r="AB15" i="1"/>
  <c r="AA15" i="1"/>
  <c r="Z15" i="1"/>
  <c r="Y15" i="1"/>
  <c r="W15" i="1"/>
  <c r="V15" i="1"/>
  <c r="U15" i="1"/>
  <c r="T15" i="1"/>
  <c r="S15" i="1"/>
  <c r="Q15" i="1"/>
  <c r="P15" i="1"/>
  <c r="N15" i="1"/>
  <c r="M15" i="1"/>
  <c r="L15" i="1"/>
  <c r="K15" i="1"/>
  <c r="J15" i="1"/>
  <c r="H15" i="1"/>
  <c r="G15" i="1"/>
  <c r="E15" i="1"/>
  <c r="D15" i="1"/>
  <c r="C15" i="1"/>
  <c r="B15" i="1"/>
  <c r="A15" i="1"/>
</calcChain>
</file>

<file path=xl/sharedStrings.xml><?xml version="1.0" encoding="utf-8"?>
<sst xmlns="http://schemas.openxmlformats.org/spreadsheetml/2006/main" count="316" uniqueCount="66">
  <si>
    <t>Количественные результаты независимой оценки качества оказания услуг организациями</t>
  </si>
  <si>
    <t>Шаблон сформирован 26.02.2022 12:40</t>
  </si>
  <si>
    <t>Публично-правовое образование</t>
  </si>
  <si>
    <t>Сфера деятельности</t>
  </si>
  <si>
    <t>2 - Образование</t>
  </si>
  <si>
    <t>Период проведения независимой оценки</t>
  </si>
  <si>
    <t>Основание для определения перечня показателей</t>
  </si>
  <si>
    <t>Единый порядок расчета (Приказ Минтруда № 344н от 31.05.2018 г.)</t>
  </si>
  <si>
    <t>Пожалуйста, введите значения выполнения индикаторов</t>
  </si>
  <si>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</si>
  <si>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</si>
  <si>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</si>
  <si>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</si>
  <si>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</si>
  <si>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</si>
  <si>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</si>
  <si>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</si>
  <si>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</si>
  <si>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</si>
  <si>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</si>
  <si>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</si>
  <si>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</si>
  <si>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</si>
  <si>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</si>
  <si>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2.1 Обеспечение в организации социальной сферы комфортных условий предоставления услуг</t>
  </si>
  <si>
    <t>2.3 Доля получателей услуг удовлетворенных комфортностью предоставления услуг организацией социальной сферы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</si>
  <si>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</si>
  <si>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</si>
  <si>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</si>
  <si>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</si>
  <si>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</si>
  <si>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</si>
  <si>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</si>
  <si>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</si>
  <si>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 социальной сферы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</si>
  <si>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</si>
  <si>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</si>
  <si>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</si>
  <si>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</si>
  <si>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</si>
  <si>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</si>
  <si>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организацией социальной сферы.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</si>
  <si>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</si>
  <si>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</si>
  <si>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</si>
  <si>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</si>
  <si>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</si>
  <si>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</si>
  <si>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социальной сферы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</si>
  <si>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</si>
  <si>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5.3.1 - Удовлетворенность получателей услуг в целом условиями оказания услуг в организации социальной сферы.</t>
  </si>
  <si>
    <t>Наименование индикатора</t>
  </si>
  <si>
    <t>Выполнение индикатора</t>
  </si>
  <si>
    <t>объем информации (количество материалов/единиц информации), размещенной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</t>
  </si>
  <si>
    <t>Объем информации (количество материалов/единиц информации), размещенной  на официальном сайте организации по отношению к количеству  материалов, размещение которых установлено нормативными правовыми актами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</si>
  <si>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</si>
  <si>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</t>
  </si>
  <si>
    <t>Число получателей услуг, удовлетворенных комфортностью предоставления услуг организацией социальной сферы, по отношению к  числу опрошенных  получателей услуг, ответивших на данный вопрос</t>
  </si>
  <si>
    <t>Число получателей услуг-инвалидов, удовлетворенных доступностью услуг для инвалидов, по отношению к  числу опрошенных  получателей услуг- инвалидов,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</si>
  <si>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услуги,  по отношению к числу опрошенныхполучателей услуг, ответивших на соответствующий вопрос  анкеты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</si>
  <si>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</si>
  <si>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</si>
  <si>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</si>
  <si>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услуг, по отношению к числу опрошенных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</si>
  <si>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социальной сферы, по отношению к
числу опрошенных  получателей услуг, ответивших на соответствующий вопрос анкеты</t>
  </si>
  <si>
    <t>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</si>
</sst>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6" borderId="1" xfId="0" applyFont="1" applyFill="1" applyBorder="1" applyAlignment="1">
      <alignment horizontal="center" vertical="top"/>
    </xf>
    <xf numFmtId="0" fontId="3" fillId="2" borderId="1" xfId="0" applyFont="1" applyFill="1" applyBorder="1"/>
    <xf numFmtId="9" fontId="3" fillId="2" borderId="1" xfId="1" applyFont="1" applyFill="1" applyBorder="1" applyAlignment="1"/>
    <xf numFmtId="49" fontId="3" fillId="0" borderId="1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2" fontId="3" fillId="7" borderId="1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top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60;&#1072;&#1081;&#1083;%20&#1053;&#1054;&#1050;%20&#1044;&#1072;&#1075;&#1077;&#1089;&#1090;&#1072;&#1085;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йтинговая таблица организаций"/>
      <sheetName val="Лист1"/>
      <sheetName val="для bus.gov.ru"/>
      <sheetName val="Подробности1"/>
      <sheetName val="по типам школ"/>
      <sheetName val="Подробности2"/>
      <sheetName val="по муниципальным образованиям"/>
      <sheetName val="ИТОГ"/>
      <sheetName val="бланки "/>
      <sheetName val="Матрица бас гов"/>
      <sheetName val="описание"/>
      <sheetName val="анкеты"/>
      <sheetName val="Критерии и показатели"/>
      <sheetName val="Лист3"/>
      <sheetName val="для таблиц"/>
    </sheetNames>
    <sheetDataSet>
      <sheetData sheetId="0">
        <row r="4">
          <cell r="D4">
            <v>14</v>
          </cell>
        </row>
        <row r="516">
          <cell r="D516">
            <v>14</v>
          </cell>
          <cell r="E516">
            <v>14</v>
          </cell>
          <cell r="F516">
            <v>49</v>
          </cell>
          <cell r="G516">
            <v>54</v>
          </cell>
          <cell r="H516">
            <v>4</v>
          </cell>
          <cell r="I516">
            <v>27</v>
          </cell>
          <cell r="J516">
            <v>27</v>
          </cell>
          <cell r="K516">
            <v>27</v>
          </cell>
          <cell r="L516">
            <v>27</v>
          </cell>
          <cell r="U516">
            <v>5</v>
          </cell>
          <cell r="X516">
            <v>26</v>
          </cell>
          <cell r="Y516">
            <v>27</v>
          </cell>
          <cell r="AD516">
            <v>1</v>
          </cell>
          <cell r="AE516">
            <v>2</v>
          </cell>
          <cell r="AF516">
            <v>1</v>
          </cell>
          <cell r="AG516">
            <v>1</v>
          </cell>
          <cell r="AL516">
            <v>26</v>
          </cell>
          <cell r="AM516">
            <v>27</v>
          </cell>
          <cell r="AN516">
            <v>27</v>
          </cell>
          <cell r="AO516">
            <v>27</v>
          </cell>
          <cell r="AP516">
            <v>26</v>
          </cell>
          <cell r="AQ516">
            <v>27</v>
          </cell>
          <cell r="AV516">
            <v>26</v>
          </cell>
          <cell r="AW516">
            <v>27</v>
          </cell>
          <cell r="AX516">
            <v>27</v>
          </cell>
          <cell r="AY516">
            <v>27</v>
          </cell>
          <cell r="AZ516">
            <v>26</v>
          </cell>
          <cell r="BA516">
            <v>27</v>
          </cell>
        </row>
        <row r="517">
          <cell r="D517">
            <v>13</v>
          </cell>
          <cell r="E517">
            <v>13</v>
          </cell>
          <cell r="F517">
            <v>50</v>
          </cell>
          <cell r="G517">
            <v>54</v>
          </cell>
          <cell r="H517">
            <v>4</v>
          </cell>
          <cell r="I517">
            <v>17</v>
          </cell>
          <cell r="J517">
            <v>17</v>
          </cell>
          <cell r="K517">
            <v>17</v>
          </cell>
          <cell r="L517">
            <v>17</v>
          </cell>
          <cell r="U517">
            <v>5</v>
          </cell>
          <cell r="X517">
            <v>16</v>
          </cell>
          <cell r="Y517">
            <v>17</v>
          </cell>
          <cell r="AD517">
            <v>1</v>
          </cell>
          <cell r="AE517">
            <v>3</v>
          </cell>
          <cell r="AF517">
            <v>1</v>
          </cell>
          <cell r="AG517">
            <v>1</v>
          </cell>
          <cell r="AL517">
            <v>17</v>
          </cell>
          <cell r="AM517">
            <v>17</v>
          </cell>
          <cell r="AN517">
            <v>17</v>
          </cell>
          <cell r="AO517">
            <v>17</v>
          </cell>
          <cell r="AP517">
            <v>16</v>
          </cell>
          <cell r="AQ517">
            <v>17</v>
          </cell>
          <cell r="AV517">
            <v>17</v>
          </cell>
          <cell r="AW517">
            <v>17</v>
          </cell>
          <cell r="AX517">
            <v>17</v>
          </cell>
          <cell r="AY517">
            <v>17</v>
          </cell>
          <cell r="AZ517">
            <v>17</v>
          </cell>
          <cell r="BA517">
            <v>17</v>
          </cell>
        </row>
        <row r="518">
          <cell r="D518">
            <v>13</v>
          </cell>
          <cell r="E518">
            <v>13</v>
          </cell>
          <cell r="F518">
            <v>47</v>
          </cell>
          <cell r="G518">
            <v>54</v>
          </cell>
          <cell r="H518">
            <v>4</v>
          </cell>
          <cell r="I518">
            <v>16</v>
          </cell>
          <cell r="J518">
            <v>16</v>
          </cell>
          <cell r="K518">
            <v>16</v>
          </cell>
          <cell r="L518">
            <v>16</v>
          </cell>
          <cell r="U518">
            <v>5</v>
          </cell>
          <cell r="X518">
            <v>15</v>
          </cell>
          <cell r="Y518">
            <v>16</v>
          </cell>
          <cell r="AD518">
            <v>1</v>
          </cell>
          <cell r="AE518">
            <v>3</v>
          </cell>
          <cell r="AF518">
            <v>1</v>
          </cell>
          <cell r="AG518">
            <v>1</v>
          </cell>
          <cell r="AL518">
            <v>16</v>
          </cell>
          <cell r="AM518">
            <v>16</v>
          </cell>
          <cell r="AN518">
            <v>16</v>
          </cell>
          <cell r="AO518">
            <v>16</v>
          </cell>
          <cell r="AP518">
            <v>15</v>
          </cell>
          <cell r="AQ518">
            <v>16</v>
          </cell>
          <cell r="AV518">
            <v>16</v>
          </cell>
          <cell r="AW518">
            <v>16</v>
          </cell>
          <cell r="AX518">
            <v>16</v>
          </cell>
          <cell r="AY518">
            <v>16</v>
          </cell>
          <cell r="AZ518">
            <v>16</v>
          </cell>
          <cell r="BA518">
            <v>16</v>
          </cell>
        </row>
        <row r="519">
          <cell r="D519">
            <v>13</v>
          </cell>
          <cell r="E519">
            <v>13</v>
          </cell>
          <cell r="F519">
            <v>48</v>
          </cell>
          <cell r="G519">
            <v>54</v>
          </cell>
          <cell r="H519">
            <v>4</v>
          </cell>
          <cell r="I519">
            <v>18</v>
          </cell>
          <cell r="J519">
            <v>18</v>
          </cell>
          <cell r="K519">
            <v>18</v>
          </cell>
          <cell r="L519">
            <v>18</v>
          </cell>
          <cell r="U519">
            <v>5</v>
          </cell>
          <cell r="X519">
            <v>17</v>
          </cell>
          <cell r="Y519">
            <v>18</v>
          </cell>
          <cell r="AD519">
            <v>1</v>
          </cell>
          <cell r="AE519">
            <v>3</v>
          </cell>
          <cell r="AF519">
            <v>1</v>
          </cell>
          <cell r="AG519">
            <v>1</v>
          </cell>
          <cell r="AL519">
            <v>18</v>
          </cell>
          <cell r="AM519">
            <v>18</v>
          </cell>
          <cell r="AN519">
            <v>18</v>
          </cell>
          <cell r="AO519">
            <v>18</v>
          </cell>
          <cell r="AP519">
            <v>17</v>
          </cell>
          <cell r="AQ519">
            <v>18</v>
          </cell>
          <cell r="AV519">
            <v>18</v>
          </cell>
          <cell r="AW519">
            <v>18</v>
          </cell>
          <cell r="AX519">
            <v>18</v>
          </cell>
          <cell r="AY519">
            <v>18</v>
          </cell>
          <cell r="AZ519">
            <v>18</v>
          </cell>
          <cell r="BA519">
            <v>18</v>
          </cell>
        </row>
        <row r="520">
          <cell r="D520">
            <v>13</v>
          </cell>
          <cell r="E520">
            <v>13</v>
          </cell>
          <cell r="F520">
            <v>41</v>
          </cell>
          <cell r="G520">
            <v>54</v>
          </cell>
          <cell r="H520">
            <v>4</v>
          </cell>
          <cell r="I520">
            <v>17</v>
          </cell>
          <cell r="J520">
            <v>17</v>
          </cell>
          <cell r="K520">
            <v>17</v>
          </cell>
          <cell r="L520">
            <v>17</v>
          </cell>
          <cell r="U520">
            <v>5</v>
          </cell>
          <cell r="X520">
            <v>16</v>
          </cell>
          <cell r="Y520">
            <v>17</v>
          </cell>
          <cell r="AD520">
            <v>1</v>
          </cell>
          <cell r="AE520">
            <v>3</v>
          </cell>
          <cell r="AF520">
            <v>1</v>
          </cell>
          <cell r="AG520">
            <v>1</v>
          </cell>
          <cell r="AL520">
            <v>17</v>
          </cell>
          <cell r="AM520">
            <v>17</v>
          </cell>
          <cell r="AN520">
            <v>17</v>
          </cell>
          <cell r="AO520">
            <v>17</v>
          </cell>
          <cell r="AP520">
            <v>16</v>
          </cell>
          <cell r="AQ520">
            <v>17</v>
          </cell>
          <cell r="AV520">
            <v>17</v>
          </cell>
          <cell r="AW520">
            <v>17</v>
          </cell>
          <cell r="AX520">
            <v>17</v>
          </cell>
          <cell r="AY520">
            <v>17</v>
          </cell>
          <cell r="AZ520">
            <v>17</v>
          </cell>
          <cell r="BA520">
            <v>17</v>
          </cell>
        </row>
        <row r="521">
          <cell r="D521">
            <v>13</v>
          </cell>
          <cell r="E521">
            <v>13</v>
          </cell>
          <cell r="F521">
            <v>46</v>
          </cell>
          <cell r="G521">
            <v>54</v>
          </cell>
          <cell r="H521">
            <v>4</v>
          </cell>
          <cell r="I521">
            <v>20</v>
          </cell>
          <cell r="J521">
            <v>21</v>
          </cell>
          <cell r="K521">
            <v>20</v>
          </cell>
          <cell r="L521">
            <v>21</v>
          </cell>
          <cell r="U521">
            <v>5</v>
          </cell>
          <cell r="X521">
            <v>20</v>
          </cell>
          <cell r="Y521">
            <v>21</v>
          </cell>
          <cell r="AD521">
            <v>1</v>
          </cell>
          <cell r="AE521">
            <v>3</v>
          </cell>
          <cell r="AF521">
            <v>1</v>
          </cell>
          <cell r="AG521">
            <v>1</v>
          </cell>
          <cell r="AL521">
            <v>21</v>
          </cell>
          <cell r="AM521">
            <v>21</v>
          </cell>
          <cell r="AN521">
            <v>21</v>
          </cell>
          <cell r="AO521">
            <v>21</v>
          </cell>
          <cell r="AP521">
            <v>20</v>
          </cell>
          <cell r="AQ521">
            <v>21</v>
          </cell>
          <cell r="AV521">
            <v>20</v>
          </cell>
          <cell r="AW521">
            <v>21</v>
          </cell>
          <cell r="AX521">
            <v>20</v>
          </cell>
          <cell r="AY521">
            <v>21</v>
          </cell>
          <cell r="AZ521">
            <v>21</v>
          </cell>
          <cell r="BA521">
            <v>21</v>
          </cell>
        </row>
        <row r="522">
          <cell r="D522">
            <v>13</v>
          </cell>
          <cell r="E522">
            <v>13</v>
          </cell>
          <cell r="F522">
            <v>40</v>
          </cell>
          <cell r="G522">
            <v>54</v>
          </cell>
          <cell r="H522">
            <v>4</v>
          </cell>
          <cell r="I522">
            <v>20</v>
          </cell>
          <cell r="J522">
            <v>20</v>
          </cell>
          <cell r="K522">
            <v>20</v>
          </cell>
          <cell r="L522">
            <v>20</v>
          </cell>
          <cell r="U522">
            <v>5</v>
          </cell>
          <cell r="X522">
            <v>19</v>
          </cell>
          <cell r="Y522">
            <v>20</v>
          </cell>
          <cell r="AD522">
            <v>1</v>
          </cell>
          <cell r="AE522">
            <v>3</v>
          </cell>
          <cell r="AF522">
            <v>1</v>
          </cell>
          <cell r="AG522">
            <v>1</v>
          </cell>
          <cell r="AL522">
            <v>19</v>
          </cell>
          <cell r="AM522">
            <v>20</v>
          </cell>
          <cell r="AN522">
            <v>19</v>
          </cell>
          <cell r="AO522">
            <v>20</v>
          </cell>
          <cell r="AP522">
            <v>19</v>
          </cell>
          <cell r="AQ522">
            <v>20</v>
          </cell>
          <cell r="AV522">
            <v>19</v>
          </cell>
          <cell r="AW522">
            <v>20</v>
          </cell>
          <cell r="AX522">
            <v>20</v>
          </cell>
          <cell r="AY522">
            <v>20</v>
          </cell>
          <cell r="AZ522">
            <v>20</v>
          </cell>
          <cell r="BA522">
            <v>20</v>
          </cell>
        </row>
        <row r="523">
          <cell r="D523">
            <v>13</v>
          </cell>
          <cell r="E523">
            <v>13</v>
          </cell>
          <cell r="F523">
            <v>46</v>
          </cell>
          <cell r="G523">
            <v>54</v>
          </cell>
          <cell r="H523">
            <v>4</v>
          </cell>
          <cell r="I523">
            <v>20</v>
          </cell>
          <cell r="J523">
            <v>20</v>
          </cell>
          <cell r="K523">
            <v>20</v>
          </cell>
          <cell r="L523">
            <v>20</v>
          </cell>
          <cell r="U523">
            <v>5</v>
          </cell>
          <cell r="X523">
            <v>19</v>
          </cell>
          <cell r="Y523">
            <v>20</v>
          </cell>
          <cell r="AD523">
            <v>1</v>
          </cell>
          <cell r="AE523">
            <v>3</v>
          </cell>
          <cell r="AF523">
            <v>1</v>
          </cell>
          <cell r="AG523">
            <v>1</v>
          </cell>
          <cell r="AL523">
            <v>20</v>
          </cell>
          <cell r="AM523">
            <v>20</v>
          </cell>
          <cell r="AN523">
            <v>20</v>
          </cell>
          <cell r="AO523">
            <v>20</v>
          </cell>
          <cell r="AP523">
            <v>19</v>
          </cell>
          <cell r="AQ523">
            <v>20</v>
          </cell>
          <cell r="AV523">
            <v>20</v>
          </cell>
          <cell r="AW523">
            <v>20</v>
          </cell>
          <cell r="AX523">
            <v>19</v>
          </cell>
          <cell r="AY523">
            <v>20</v>
          </cell>
          <cell r="AZ523">
            <v>19</v>
          </cell>
          <cell r="BA523">
            <v>20</v>
          </cell>
        </row>
        <row r="524">
          <cell r="D524">
            <v>13</v>
          </cell>
          <cell r="E524">
            <v>13</v>
          </cell>
          <cell r="F524">
            <v>45</v>
          </cell>
          <cell r="G524">
            <v>54</v>
          </cell>
          <cell r="H524">
            <v>4</v>
          </cell>
          <cell r="I524">
            <v>19</v>
          </cell>
          <cell r="J524">
            <v>19</v>
          </cell>
          <cell r="K524">
            <v>19</v>
          </cell>
          <cell r="L524">
            <v>19</v>
          </cell>
          <cell r="U524">
            <v>5</v>
          </cell>
          <cell r="X524">
            <v>18</v>
          </cell>
          <cell r="Y524">
            <v>19</v>
          </cell>
          <cell r="AD524">
            <v>1</v>
          </cell>
          <cell r="AE524">
            <v>3</v>
          </cell>
          <cell r="AF524">
            <v>1</v>
          </cell>
          <cell r="AG524">
            <v>1</v>
          </cell>
          <cell r="AL524">
            <v>19</v>
          </cell>
          <cell r="AM524">
            <v>19</v>
          </cell>
          <cell r="AN524">
            <v>19</v>
          </cell>
          <cell r="AO524">
            <v>19</v>
          </cell>
          <cell r="AP524">
            <v>18</v>
          </cell>
          <cell r="AQ524">
            <v>19</v>
          </cell>
          <cell r="AV524">
            <v>19</v>
          </cell>
          <cell r="AW524">
            <v>19</v>
          </cell>
          <cell r="AX524">
            <v>19</v>
          </cell>
          <cell r="AY524">
            <v>19</v>
          </cell>
          <cell r="AZ524">
            <v>19</v>
          </cell>
          <cell r="BA524">
            <v>19</v>
          </cell>
        </row>
        <row r="525">
          <cell r="D525">
            <v>13</v>
          </cell>
          <cell r="E525">
            <v>13</v>
          </cell>
          <cell r="F525">
            <v>53</v>
          </cell>
          <cell r="G525">
            <v>54</v>
          </cell>
          <cell r="H525">
            <v>4</v>
          </cell>
          <cell r="I525">
            <v>21</v>
          </cell>
          <cell r="J525">
            <v>22</v>
          </cell>
          <cell r="K525">
            <v>21</v>
          </cell>
          <cell r="L525">
            <v>22</v>
          </cell>
          <cell r="U525">
            <v>5</v>
          </cell>
          <cell r="X525">
            <v>21</v>
          </cell>
          <cell r="Y525">
            <v>22</v>
          </cell>
          <cell r="AD525">
            <v>1</v>
          </cell>
          <cell r="AE525">
            <v>3</v>
          </cell>
          <cell r="AF525">
            <v>1</v>
          </cell>
          <cell r="AG525">
            <v>1</v>
          </cell>
          <cell r="AL525">
            <v>21</v>
          </cell>
          <cell r="AM525">
            <v>22</v>
          </cell>
          <cell r="AN525">
            <v>22</v>
          </cell>
          <cell r="AO525">
            <v>22</v>
          </cell>
          <cell r="AP525">
            <v>21</v>
          </cell>
          <cell r="AQ525">
            <v>22</v>
          </cell>
          <cell r="AV525">
            <v>21</v>
          </cell>
          <cell r="AW525">
            <v>22</v>
          </cell>
          <cell r="AX525">
            <v>21</v>
          </cell>
          <cell r="AY525">
            <v>22</v>
          </cell>
          <cell r="AZ525">
            <v>22</v>
          </cell>
          <cell r="BA525">
            <v>22</v>
          </cell>
        </row>
        <row r="526">
          <cell r="D526">
            <v>13</v>
          </cell>
          <cell r="E526">
            <v>13</v>
          </cell>
          <cell r="F526">
            <v>50</v>
          </cell>
          <cell r="G526">
            <v>54</v>
          </cell>
          <cell r="H526">
            <v>4</v>
          </cell>
          <cell r="I526">
            <v>54</v>
          </cell>
          <cell r="J526">
            <v>54</v>
          </cell>
          <cell r="K526">
            <v>53</v>
          </cell>
          <cell r="L526">
            <v>54</v>
          </cell>
          <cell r="U526">
            <v>5</v>
          </cell>
          <cell r="X526">
            <v>53</v>
          </cell>
          <cell r="Y526">
            <v>54</v>
          </cell>
          <cell r="AD526">
            <v>1</v>
          </cell>
          <cell r="AE526">
            <v>3</v>
          </cell>
          <cell r="AF526">
            <v>4</v>
          </cell>
          <cell r="AG526">
            <v>4</v>
          </cell>
          <cell r="AL526">
            <v>54</v>
          </cell>
          <cell r="AM526">
            <v>54</v>
          </cell>
          <cell r="AN526">
            <v>52</v>
          </cell>
          <cell r="AO526">
            <v>54</v>
          </cell>
          <cell r="AP526">
            <v>52</v>
          </cell>
          <cell r="AQ526">
            <v>54</v>
          </cell>
          <cell r="AV526">
            <v>52</v>
          </cell>
          <cell r="AW526">
            <v>54</v>
          </cell>
          <cell r="AX526">
            <v>53</v>
          </cell>
          <cell r="AY526">
            <v>54</v>
          </cell>
          <cell r="AZ526">
            <v>52</v>
          </cell>
          <cell r="BA526">
            <v>54</v>
          </cell>
        </row>
        <row r="527">
          <cell r="D527">
            <v>13</v>
          </cell>
          <cell r="E527">
            <v>13</v>
          </cell>
          <cell r="F527">
            <v>50</v>
          </cell>
          <cell r="G527">
            <v>54</v>
          </cell>
          <cell r="H527">
            <v>4</v>
          </cell>
          <cell r="I527">
            <v>21</v>
          </cell>
          <cell r="J527">
            <v>22</v>
          </cell>
          <cell r="K527">
            <v>21</v>
          </cell>
          <cell r="L527">
            <v>22</v>
          </cell>
          <cell r="U527">
            <v>5</v>
          </cell>
          <cell r="X527">
            <v>21</v>
          </cell>
          <cell r="Y527">
            <v>22</v>
          </cell>
          <cell r="AD527">
            <v>1</v>
          </cell>
          <cell r="AE527">
            <v>3</v>
          </cell>
          <cell r="AF527">
            <v>1</v>
          </cell>
          <cell r="AG527">
            <v>1</v>
          </cell>
          <cell r="AL527">
            <v>21</v>
          </cell>
          <cell r="AM527">
            <v>22</v>
          </cell>
          <cell r="AN527">
            <v>21</v>
          </cell>
          <cell r="AO527">
            <v>22</v>
          </cell>
          <cell r="AP527">
            <v>21</v>
          </cell>
          <cell r="AQ527">
            <v>22</v>
          </cell>
          <cell r="AV527">
            <v>21</v>
          </cell>
          <cell r="AW527">
            <v>22</v>
          </cell>
          <cell r="AX527">
            <v>21</v>
          </cell>
          <cell r="AY527">
            <v>22</v>
          </cell>
          <cell r="AZ527">
            <v>21</v>
          </cell>
          <cell r="BA527">
            <v>22</v>
          </cell>
        </row>
        <row r="528">
          <cell r="D528">
            <v>13</v>
          </cell>
          <cell r="E528">
            <v>13</v>
          </cell>
          <cell r="F528">
            <v>50</v>
          </cell>
          <cell r="G528">
            <v>54</v>
          </cell>
          <cell r="H528">
            <v>4</v>
          </cell>
          <cell r="I528">
            <v>16</v>
          </cell>
          <cell r="J528">
            <v>16</v>
          </cell>
          <cell r="K528">
            <v>16</v>
          </cell>
          <cell r="L528">
            <v>16</v>
          </cell>
          <cell r="U528">
            <v>5</v>
          </cell>
          <cell r="X528">
            <v>15</v>
          </cell>
          <cell r="Y528">
            <v>16</v>
          </cell>
          <cell r="AD528">
            <v>1</v>
          </cell>
          <cell r="AE528">
            <v>3</v>
          </cell>
          <cell r="AF528">
            <v>1</v>
          </cell>
          <cell r="AG528">
            <v>1</v>
          </cell>
          <cell r="AL528">
            <v>16</v>
          </cell>
          <cell r="AM528">
            <v>16</v>
          </cell>
          <cell r="AN528">
            <v>16</v>
          </cell>
          <cell r="AO528">
            <v>16</v>
          </cell>
          <cell r="AP528">
            <v>15</v>
          </cell>
          <cell r="AQ528">
            <v>16</v>
          </cell>
          <cell r="AV528">
            <v>16</v>
          </cell>
          <cell r="AW528">
            <v>16</v>
          </cell>
          <cell r="AX528">
            <v>16</v>
          </cell>
          <cell r="AY528">
            <v>16</v>
          </cell>
          <cell r="AZ528">
            <v>16</v>
          </cell>
          <cell r="BA528">
            <v>16</v>
          </cell>
        </row>
        <row r="529">
          <cell r="D529">
            <v>13</v>
          </cell>
          <cell r="E529">
            <v>13</v>
          </cell>
          <cell r="F529">
            <v>50</v>
          </cell>
          <cell r="G529">
            <v>54</v>
          </cell>
          <cell r="H529">
            <v>4</v>
          </cell>
          <cell r="I529">
            <v>25</v>
          </cell>
          <cell r="J529">
            <v>25</v>
          </cell>
          <cell r="K529">
            <v>25</v>
          </cell>
          <cell r="L529">
            <v>25</v>
          </cell>
          <cell r="U529">
            <v>5</v>
          </cell>
          <cell r="X529">
            <v>24</v>
          </cell>
          <cell r="Y529">
            <v>25</v>
          </cell>
          <cell r="AD529">
            <v>1</v>
          </cell>
          <cell r="AE529">
            <v>3</v>
          </cell>
          <cell r="AF529">
            <v>1</v>
          </cell>
          <cell r="AG529">
            <v>1</v>
          </cell>
          <cell r="AL529">
            <v>24</v>
          </cell>
          <cell r="AM529">
            <v>25</v>
          </cell>
          <cell r="AN529">
            <v>25</v>
          </cell>
          <cell r="AO529">
            <v>25</v>
          </cell>
          <cell r="AP529">
            <v>24</v>
          </cell>
          <cell r="AQ529">
            <v>25</v>
          </cell>
          <cell r="AV529">
            <v>25</v>
          </cell>
          <cell r="AW529">
            <v>25</v>
          </cell>
          <cell r="AX529">
            <v>24</v>
          </cell>
          <cell r="AY529">
            <v>25</v>
          </cell>
          <cell r="AZ529">
            <v>25</v>
          </cell>
          <cell r="BA529">
            <v>25</v>
          </cell>
        </row>
        <row r="530">
          <cell r="D530">
            <v>14</v>
          </cell>
          <cell r="E530">
            <v>14</v>
          </cell>
          <cell r="F530">
            <v>49</v>
          </cell>
          <cell r="G530">
            <v>54</v>
          </cell>
          <cell r="H530">
            <v>4</v>
          </cell>
          <cell r="I530">
            <v>18</v>
          </cell>
          <cell r="J530">
            <v>18</v>
          </cell>
          <cell r="K530">
            <v>18</v>
          </cell>
          <cell r="L530">
            <v>18</v>
          </cell>
          <cell r="U530">
            <v>5</v>
          </cell>
          <cell r="X530">
            <v>17</v>
          </cell>
          <cell r="Y530">
            <v>18</v>
          </cell>
          <cell r="AD530">
            <v>1</v>
          </cell>
          <cell r="AE530">
            <v>3</v>
          </cell>
          <cell r="AF530">
            <v>1</v>
          </cell>
          <cell r="AG530">
            <v>1</v>
          </cell>
          <cell r="AL530">
            <v>18</v>
          </cell>
          <cell r="AM530">
            <v>18</v>
          </cell>
          <cell r="AN530">
            <v>18</v>
          </cell>
          <cell r="AO530">
            <v>18</v>
          </cell>
          <cell r="AP530">
            <v>17</v>
          </cell>
          <cell r="AQ530">
            <v>18</v>
          </cell>
          <cell r="AV530">
            <v>18</v>
          </cell>
          <cell r="AW530">
            <v>18</v>
          </cell>
          <cell r="AX530">
            <v>18</v>
          </cell>
          <cell r="AY530">
            <v>18</v>
          </cell>
          <cell r="AZ530">
            <v>18</v>
          </cell>
          <cell r="BA530">
            <v>18</v>
          </cell>
        </row>
        <row r="531">
          <cell r="D531">
            <v>10</v>
          </cell>
          <cell r="E531">
            <v>10</v>
          </cell>
          <cell r="F531">
            <v>41</v>
          </cell>
          <cell r="G531">
            <v>43</v>
          </cell>
          <cell r="H531">
            <v>4</v>
          </cell>
          <cell r="I531">
            <v>20</v>
          </cell>
          <cell r="J531">
            <v>20</v>
          </cell>
          <cell r="K531">
            <v>20</v>
          </cell>
          <cell r="L531">
            <v>20</v>
          </cell>
          <cell r="U531">
            <v>5</v>
          </cell>
          <cell r="X531">
            <v>19</v>
          </cell>
          <cell r="Y531">
            <v>20</v>
          </cell>
          <cell r="AD531">
            <v>1</v>
          </cell>
          <cell r="AE531">
            <v>3</v>
          </cell>
          <cell r="AF531">
            <v>1</v>
          </cell>
          <cell r="AG531">
            <v>1</v>
          </cell>
          <cell r="AL531">
            <v>20</v>
          </cell>
          <cell r="AM531">
            <v>20</v>
          </cell>
          <cell r="AN531">
            <v>20</v>
          </cell>
          <cell r="AO531">
            <v>20</v>
          </cell>
          <cell r="AP531">
            <v>19</v>
          </cell>
          <cell r="AQ531">
            <v>20</v>
          </cell>
          <cell r="AV531">
            <v>19</v>
          </cell>
          <cell r="AW531">
            <v>20</v>
          </cell>
          <cell r="AX531">
            <v>19</v>
          </cell>
          <cell r="AY531">
            <v>20</v>
          </cell>
          <cell r="AZ531">
            <v>19</v>
          </cell>
          <cell r="BA531">
            <v>20</v>
          </cell>
        </row>
        <row r="532">
          <cell r="D532">
            <v>9</v>
          </cell>
          <cell r="E532">
            <v>9</v>
          </cell>
          <cell r="F532">
            <v>41</v>
          </cell>
          <cell r="G532">
            <v>43</v>
          </cell>
          <cell r="H532">
            <v>4</v>
          </cell>
          <cell r="I532">
            <v>23</v>
          </cell>
          <cell r="J532">
            <v>23</v>
          </cell>
          <cell r="K532">
            <v>22</v>
          </cell>
          <cell r="L532">
            <v>23</v>
          </cell>
          <cell r="U532">
            <v>5</v>
          </cell>
          <cell r="X532">
            <v>22</v>
          </cell>
          <cell r="Y532">
            <v>23</v>
          </cell>
          <cell r="AD532">
            <v>1</v>
          </cell>
          <cell r="AE532">
            <v>3</v>
          </cell>
          <cell r="AF532">
            <v>1</v>
          </cell>
          <cell r="AG532">
            <v>1</v>
          </cell>
          <cell r="AL532">
            <v>23</v>
          </cell>
          <cell r="AM532">
            <v>23</v>
          </cell>
          <cell r="AN532">
            <v>22</v>
          </cell>
          <cell r="AO532">
            <v>23</v>
          </cell>
          <cell r="AP532">
            <v>22</v>
          </cell>
          <cell r="AQ532">
            <v>23</v>
          </cell>
          <cell r="AV532">
            <v>22</v>
          </cell>
          <cell r="AW532">
            <v>23</v>
          </cell>
          <cell r="AX532">
            <v>22</v>
          </cell>
          <cell r="AY532">
            <v>23</v>
          </cell>
          <cell r="AZ532">
            <v>23</v>
          </cell>
          <cell r="BA532">
            <v>23</v>
          </cell>
        </row>
        <row r="533">
          <cell r="D533">
            <v>9</v>
          </cell>
          <cell r="E533">
            <v>9</v>
          </cell>
          <cell r="F533">
            <v>41</v>
          </cell>
          <cell r="G533">
            <v>43</v>
          </cell>
          <cell r="H533">
            <v>4</v>
          </cell>
          <cell r="I533">
            <v>23</v>
          </cell>
          <cell r="J533">
            <v>24</v>
          </cell>
          <cell r="K533">
            <v>23</v>
          </cell>
          <cell r="L533">
            <v>24</v>
          </cell>
          <cell r="U533">
            <v>5</v>
          </cell>
          <cell r="X533">
            <v>23</v>
          </cell>
          <cell r="Y533">
            <v>24</v>
          </cell>
          <cell r="AD533">
            <v>1</v>
          </cell>
          <cell r="AE533">
            <v>3</v>
          </cell>
          <cell r="AF533">
            <v>1</v>
          </cell>
          <cell r="AG533">
            <v>1</v>
          </cell>
          <cell r="AL533">
            <v>24</v>
          </cell>
          <cell r="AM533">
            <v>24</v>
          </cell>
          <cell r="AN533">
            <v>24</v>
          </cell>
          <cell r="AO533">
            <v>24</v>
          </cell>
          <cell r="AP533">
            <v>23</v>
          </cell>
          <cell r="AQ533">
            <v>24</v>
          </cell>
          <cell r="AV533">
            <v>23</v>
          </cell>
          <cell r="AW533">
            <v>24</v>
          </cell>
          <cell r="AX533">
            <v>23</v>
          </cell>
          <cell r="AY533">
            <v>24</v>
          </cell>
          <cell r="AZ533">
            <v>23</v>
          </cell>
          <cell r="BA533">
            <v>24</v>
          </cell>
        </row>
        <row r="534">
          <cell r="D534">
            <v>11</v>
          </cell>
          <cell r="E534">
            <v>11</v>
          </cell>
          <cell r="F534">
            <v>43</v>
          </cell>
          <cell r="G534">
            <v>44</v>
          </cell>
          <cell r="H534">
            <v>2</v>
          </cell>
          <cell r="I534">
            <v>25</v>
          </cell>
          <cell r="J534">
            <v>25</v>
          </cell>
          <cell r="K534">
            <v>25</v>
          </cell>
          <cell r="L534">
            <v>25</v>
          </cell>
          <cell r="U534">
            <v>5</v>
          </cell>
          <cell r="X534">
            <v>24</v>
          </cell>
          <cell r="Y534">
            <v>25</v>
          </cell>
          <cell r="AD534">
            <v>1</v>
          </cell>
          <cell r="AE534">
            <v>3</v>
          </cell>
          <cell r="AF534">
            <v>1</v>
          </cell>
          <cell r="AG534">
            <v>1</v>
          </cell>
          <cell r="AL534">
            <v>24</v>
          </cell>
          <cell r="AM534">
            <v>25</v>
          </cell>
          <cell r="AN534">
            <v>24</v>
          </cell>
          <cell r="AO534">
            <v>25</v>
          </cell>
          <cell r="AP534">
            <v>24</v>
          </cell>
          <cell r="AQ534">
            <v>25</v>
          </cell>
          <cell r="AV534">
            <v>25</v>
          </cell>
          <cell r="AW534">
            <v>25</v>
          </cell>
          <cell r="AX534">
            <v>25</v>
          </cell>
          <cell r="AY534">
            <v>25</v>
          </cell>
          <cell r="AZ534">
            <v>24</v>
          </cell>
          <cell r="BA534">
            <v>25</v>
          </cell>
        </row>
      </sheetData>
      <sheetData sheetId="1"/>
      <sheetData sheetId="2">
        <row r="4">
          <cell r="D4">
            <v>480</v>
          </cell>
        </row>
        <row r="516">
          <cell r="D516">
            <v>68</v>
          </cell>
          <cell r="E516">
            <v>27</v>
          </cell>
          <cell r="F516">
            <v>0.39705882352941174</v>
          </cell>
        </row>
        <row r="517">
          <cell r="D517">
            <v>42</v>
          </cell>
          <cell r="E517">
            <v>17</v>
          </cell>
          <cell r="F517">
            <v>0.40476190476190477</v>
          </cell>
        </row>
        <row r="518">
          <cell r="D518">
            <v>40</v>
          </cell>
          <cell r="E518">
            <v>16</v>
          </cell>
          <cell r="F518">
            <v>0.4</v>
          </cell>
        </row>
        <row r="519">
          <cell r="D519">
            <v>45</v>
          </cell>
          <cell r="E519">
            <v>18</v>
          </cell>
          <cell r="F519">
            <v>0.4</v>
          </cell>
        </row>
        <row r="520">
          <cell r="D520">
            <v>43</v>
          </cell>
          <cell r="E520">
            <v>17</v>
          </cell>
          <cell r="F520">
            <v>0.39534883720930231</v>
          </cell>
        </row>
        <row r="521">
          <cell r="D521">
            <v>52</v>
          </cell>
          <cell r="E521">
            <v>21</v>
          </cell>
          <cell r="F521">
            <v>0.40384615384615385</v>
          </cell>
        </row>
        <row r="522">
          <cell r="D522">
            <v>51</v>
          </cell>
          <cell r="E522">
            <v>20</v>
          </cell>
          <cell r="F522">
            <v>0.39215686274509803</v>
          </cell>
        </row>
        <row r="523">
          <cell r="D523">
            <v>50</v>
          </cell>
          <cell r="E523">
            <v>20</v>
          </cell>
          <cell r="F523">
            <v>0.4</v>
          </cell>
        </row>
        <row r="524">
          <cell r="D524">
            <v>47</v>
          </cell>
          <cell r="E524">
            <v>19</v>
          </cell>
          <cell r="F524">
            <v>0.40425531914893614</v>
          </cell>
        </row>
        <row r="525">
          <cell r="D525">
            <v>56</v>
          </cell>
          <cell r="E525">
            <v>22</v>
          </cell>
          <cell r="F525">
            <v>0.39285714285714285</v>
          </cell>
        </row>
        <row r="526">
          <cell r="D526">
            <v>134</v>
          </cell>
          <cell r="E526">
            <v>54</v>
          </cell>
          <cell r="F526">
            <v>0.40298507462686567</v>
          </cell>
        </row>
        <row r="527">
          <cell r="D527">
            <v>56</v>
          </cell>
          <cell r="E527">
            <v>22</v>
          </cell>
          <cell r="F527">
            <v>0.39285714285714285</v>
          </cell>
        </row>
        <row r="528">
          <cell r="D528">
            <v>40</v>
          </cell>
          <cell r="E528">
            <v>16</v>
          </cell>
          <cell r="F528">
            <v>0.4</v>
          </cell>
        </row>
        <row r="529">
          <cell r="D529">
            <v>62</v>
          </cell>
          <cell r="E529">
            <v>25</v>
          </cell>
          <cell r="F529">
            <v>0.40322580645161288</v>
          </cell>
        </row>
        <row r="530">
          <cell r="D530">
            <v>45</v>
          </cell>
          <cell r="E530">
            <v>18</v>
          </cell>
          <cell r="F530">
            <v>0.4</v>
          </cell>
        </row>
        <row r="531">
          <cell r="D531">
            <v>49</v>
          </cell>
          <cell r="E531">
            <v>20</v>
          </cell>
          <cell r="F531">
            <v>0.40816326530612246</v>
          </cell>
        </row>
        <row r="532">
          <cell r="D532">
            <v>57</v>
          </cell>
          <cell r="E532">
            <v>23</v>
          </cell>
          <cell r="F532">
            <v>0.40350877192982454</v>
          </cell>
        </row>
        <row r="533">
          <cell r="D533">
            <v>60</v>
          </cell>
          <cell r="E533">
            <v>24</v>
          </cell>
          <cell r="F533">
            <v>0.4</v>
          </cell>
        </row>
        <row r="534">
          <cell r="D534">
            <v>63</v>
          </cell>
          <cell r="E534">
            <v>25</v>
          </cell>
          <cell r="F534">
            <v>0.3968253968253968</v>
          </cell>
        </row>
      </sheetData>
      <sheetData sheetId="3"/>
      <sheetData sheetId="4"/>
      <sheetData sheetId="5"/>
      <sheetData sheetId="6"/>
      <sheetData sheetId="7"/>
      <sheetData sheetId="8">
        <row r="6">
          <cell r="C6" t="str">
            <v>ГБПОУ РД  «Технический колледж имени Р.Н. Ашуралиева»</v>
          </cell>
        </row>
        <row r="518">
          <cell r="C518" t="str">
            <v>МКОУ «Ассабская СОШ им. Омарова С.Д.»</v>
          </cell>
          <cell r="D518">
            <v>513</v>
          </cell>
        </row>
        <row r="519">
          <cell r="C519" t="str">
            <v>МКОУ «Голотлинская СОШ»</v>
          </cell>
          <cell r="D519">
            <v>514</v>
          </cell>
        </row>
        <row r="520">
          <cell r="C520" t="str">
            <v>МКОУ «Гоготлинская СОШ»</v>
          </cell>
          <cell r="D520">
            <v>515</v>
          </cell>
        </row>
        <row r="521">
          <cell r="C521" t="str">
            <v>МКОУ «Кахибская СОШ» им. Рамазанова Р.Р.</v>
          </cell>
          <cell r="D521">
            <v>516</v>
          </cell>
        </row>
        <row r="522">
          <cell r="C522" t="str">
            <v>МКОУ «Батлухская СОШ»</v>
          </cell>
          <cell r="D522">
            <v>517</v>
          </cell>
        </row>
        <row r="523">
          <cell r="C523" t="str">
            <v>МКОУ «Ругельдинская СОШ им. Ахкубекова М.Г.»</v>
          </cell>
          <cell r="D523">
            <v>518</v>
          </cell>
        </row>
        <row r="524">
          <cell r="C524" t="str">
            <v>МКОУ «Ратлубская СОШ»</v>
          </cell>
          <cell r="D524">
            <v>519</v>
          </cell>
        </row>
        <row r="525">
          <cell r="C525" t="str">
            <v>МКОУ «Телетлинская СОШ № 1»</v>
          </cell>
          <cell r="D525">
            <v>520</v>
          </cell>
        </row>
        <row r="526">
          <cell r="C526" t="str">
            <v>МКОУ «Телетлинская СОШ №2»</v>
          </cell>
          <cell r="D526">
            <v>521</v>
          </cell>
        </row>
        <row r="527">
          <cell r="C527" t="str">
            <v>МКОУ «Урибская СОШ»</v>
          </cell>
          <cell r="D527">
            <v>522</v>
          </cell>
        </row>
        <row r="528">
          <cell r="C528" t="str">
            <v>МБОУ «Хебдинская СОШ»</v>
          </cell>
          <cell r="D528">
            <v>523</v>
          </cell>
        </row>
        <row r="529">
          <cell r="C529" t="str">
            <v>МКОУ «Хотодинская СОШ»</v>
          </cell>
          <cell r="D529">
            <v>524</v>
          </cell>
        </row>
        <row r="530">
          <cell r="C530" t="str">
            <v>МКОУ «Верхнебатлухская СОШ»</v>
          </cell>
          <cell r="D530">
            <v>525</v>
          </cell>
        </row>
        <row r="531">
          <cell r="C531" t="str">
            <v>МКОУ «Митлиурибская ООШ»</v>
          </cell>
          <cell r="D531">
            <v>526</v>
          </cell>
        </row>
        <row r="532">
          <cell r="C532" t="str">
            <v>МКОУ «Хучадинская ООШ»</v>
          </cell>
          <cell r="D532">
            <v>527</v>
          </cell>
        </row>
        <row r="533">
          <cell r="C533" t="str">
            <v>МКДОУ "Кахибский детский сад"</v>
          </cell>
          <cell r="D533">
            <v>528</v>
          </cell>
        </row>
        <row r="534">
          <cell r="C534" t="str">
            <v>МКДОУ "Гоорский детский сад"</v>
          </cell>
          <cell r="D534">
            <v>529</v>
          </cell>
        </row>
        <row r="535">
          <cell r="C535" t="str">
            <v>МКДОУ "Хебдинский детский сад"</v>
          </cell>
          <cell r="D535">
            <v>530</v>
          </cell>
        </row>
        <row r="536">
          <cell r="C536" t="str">
            <v>МБУ ДО "Хебдинская детско-юношеская спортивная школа"</v>
          </cell>
          <cell r="D536">
            <v>531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3"/>
  <sheetViews>
    <sheetView tabSelected="1" workbookViewId="0">
      <selection activeCell="B34" sqref="B34:B246"/>
    </sheetView>
  </sheetViews>
  <sheetFormatPr defaultRowHeight="15" x14ac:dyDescent="0.25"/>
  <cols>
    <col min="1" max="1" width="6.7109375" customWidth="1"/>
    <col min="2" max="2" width="156.28515625" customWidth="1"/>
    <col min="30" max="30" width="31.85546875" customWidth="1"/>
  </cols>
  <sheetData>
    <row r="1" spans="1:53" ht="15.75" x14ac:dyDescent="0.25">
      <c r="A1" s="10" t="s">
        <v>0</v>
      </c>
      <c r="B1" s="10"/>
      <c r="C1" s="10"/>
      <c r="D1" s="10"/>
    </row>
    <row r="2" spans="1:53" ht="15.75" x14ac:dyDescent="0.25">
      <c r="A2" s="11" t="s">
        <v>1</v>
      </c>
      <c r="B2" s="11"/>
    </row>
    <row r="3" spans="1:53" ht="15.75" x14ac:dyDescent="0.25">
      <c r="A3" s="10" t="s">
        <v>2</v>
      </c>
      <c r="B3" s="10"/>
      <c r="C3" s="11"/>
      <c r="D3" s="11"/>
      <c r="E3" s="11"/>
    </row>
    <row r="4" spans="1:53" ht="15.75" x14ac:dyDescent="0.25">
      <c r="A4" s="10" t="s">
        <v>3</v>
      </c>
      <c r="B4" s="10"/>
      <c r="C4" s="11" t="s">
        <v>4</v>
      </c>
      <c r="D4" s="11"/>
      <c r="E4" s="11"/>
    </row>
    <row r="5" spans="1:53" ht="15.75" x14ac:dyDescent="0.25">
      <c r="A5" s="10" t="s">
        <v>5</v>
      </c>
      <c r="B5" s="10"/>
      <c r="C5" s="1" t="s">
        <v>65</v>
      </c>
    </row>
    <row r="6" spans="1:53" ht="15.75" x14ac:dyDescent="0.25">
      <c r="A6" s="10" t="s">
        <v>6</v>
      </c>
      <c r="B6" s="10"/>
      <c r="C6" s="11" t="s">
        <v>7</v>
      </c>
      <c r="D6" s="11"/>
      <c r="E6" s="11"/>
      <c r="F6" s="11"/>
      <c r="G6" s="11"/>
    </row>
    <row r="8" spans="1:53" ht="15.75" x14ac:dyDescent="0.25">
      <c r="A8" s="12" t="s">
        <v>8</v>
      </c>
      <c r="B8" s="12"/>
      <c r="C8" s="12"/>
      <c r="D8" s="12"/>
      <c r="E8" s="12"/>
    </row>
    <row r="9" spans="1:53" ht="15.75" x14ac:dyDescent="0.25">
      <c r="A9" s="13" t="s">
        <v>9</v>
      </c>
      <c r="B9" s="13" t="s">
        <v>10</v>
      </c>
      <c r="C9" s="13" t="s">
        <v>11</v>
      </c>
      <c r="D9" s="13" t="s">
        <v>12</v>
      </c>
      <c r="E9" s="13" t="s">
        <v>13</v>
      </c>
      <c r="F9" s="14" t="s">
        <v>14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</row>
    <row r="10" spans="1:53" ht="15.75" x14ac:dyDescent="0.25">
      <c r="A10" s="13"/>
      <c r="B10" s="13"/>
      <c r="C10" s="13"/>
      <c r="D10" s="13"/>
      <c r="E10" s="13"/>
      <c r="F10" s="15" t="s">
        <v>15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 t="s">
        <v>16</v>
      </c>
      <c r="V10" s="15"/>
      <c r="W10" s="15"/>
      <c r="X10" s="15"/>
      <c r="Y10" s="15"/>
      <c r="Z10" s="15"/>
      <c r="AA10" s="15" t="s">
        <v>17</v>
      </c>
      <c r="AB10" s="15"/>
      <c r="AC10" s="15"/>
      <c r="AD10" s="15"/>
      <c r="AE10" s="15"/>
      <c r="AF10" s="15"/>
      <c r="AG10" s="15"/>
      <c r="AH10" s="15"/>
      <c r="AI10" s="15"/>
      <c r="AJ10" s="15" t="s">
        <v>18</v>
      </c>
      <c r="AK10" s="15"/>
      <c r="AL10" s="15"/>
      <c r="AM10" s="15"/>
      <c r="AN10" s="15"/>
      <c r="AO10" s="15"/>
      <c r="AP10" s="15"/>
      <c r="AQ10" s="15"/>
      <c r="AR10" s="15"/>
      <c r="AS10" s="15" t="s">
        <v>19</v>
      </c>
      <c r="AT10" s="15"/>
      <c r="AU10" s="15"/>
      <c r="AV10" s="15"/>
      <c r="AW10" s="15"/>
      <c r="AX10" s="15"/>
      <c r="AY10" s="15"/>
      <c r="AZ10" s="15"/>
      <c r="BA10" s="15"/>
    </row>
    <row r="11" spans="1:53" ht="15.75" x14ac:dyDescent="0.25">
      <c r="A11" s="13"/>
      <c r="B11" s="13"/>
      <c r="C11" s="13"/>
      <c r="D11" s="13"/>
      <c r="E11" s="13"/>
      <c r="F11" s="16" t="s">
        <v>20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 t="s">
        <v>20</v>
      </c>
      <c r="V11" s="16"/>
      <c r="W11" s="16"/>
      <c r="X11" s="16"/>
      <c r="Y11" s="16"/>
      <c r="Z11" s="16"/>
      <c r="AA11" s="16" t="s">
        <v>20</v>
      </c>
      <c r="AB11" s="16"/>
      <c r="AC11" s="16"/>
      <c r="AD11" s="16"/>
      <c r="AE11" s="16"/>
      <c r="AF11" s="16"/>
      <c r="AG11" s="16"/>
      <c r="AH11" s="16"/>
      <c r="AI11" s="16"/>
      <c r="AJ11" s="16" t="s">
        <v>20</v>
      </c>
      <c r="AK11" s="16"/>
      <c r="AL11" s="16"/>
      <c r="AM11" s="16"/>
      <c r="AN11" s="16"/>
      <c r="AO11" s="16"/>
      <c r="AP11" s="16"/>
      <c r="AQ11" s="16"/>
      <c r="AR11" s="16"/>
      <c r="AS11" s="16" t="s">
        <v>20</v>
      </c>
      <c r="AT11" s="16"/>
      <c r="AU11" s="16"/>
      <c r="AV11" s="16"/>
      <c r="AW11" s="16"/>
      <c r="AX11" s="16"/>
      <c r="AY11" s="16"/>
      <c r="AZ11" s="16"/>
      <c r="BA11" s="16"/>
    </row>
    <row r="12" spans="1:53" ht="15.75" x14ac:dyDescent="0.25">
      <c r="A12" s="13"/>
      <c r="B12" s="13"/>
      <c r="C12" s="13"/>
      <c r="D12" s="13"/>
      <c r="E12" s="13"/>
      <c r="F12" s="17" t="s">
        <v>21</v>
      </c>
      <c r="G12" s="17"/>
      <c r="H12" s="17"/>
      <c r="I12" s="17"/>
      <c r="J12" s="17"/>
      <c r="K12" s="17"/>
      <c r="L12" s="17" t="s">
        <v>22</v>
      </c>
      <c r="M12" s="17"/>
      <c r="N12" s="17"/>
      <c r="O12" s="17" t="s">
        <v>23</v>
      </c>
      <c r="P12" s="17"/>
      <c r="Q12" s="17"/>
      <c r="R12" s="17"/>
      <c r="S12" s="17"/>
      <c r="T12" s="17"/>
      <c r="U12" s="17" t="s">
        <v>24</v>
      </c>
      <c r="V12" s="17"/>
      <c r="W12" s="17"/>
      <c r="X12" s="17" t="s">
        <v>25</v>
      </c>
      <c r="Y12" s="17"/>
      <c r="Z12" s="17"/>
      <c r="AA12" s="17" t="s">
        <v>26</v>
      </c>
      <c r="AB12" s="17"/>
      <c r="AC12" s="17"/>
      <c r="AD12" s="17" t="s">
        <v>27</v>
      </c>
      <c r="AE12" s="17"/>
      <c r="AF12" s="17"/>
      <c r="AG12" s="17" t="s">
        <v>28</v>
      </c>
      <c r="AH12" s="17"/>
      <c r="AI12" s="17"/>
      <c r="AJ12" s="17" t="s">
        <v>29</v>
      </c>
      <c r="AK12" s="17"/>
      <c r="AL12" s="17"/>
      <c r="AM12" s="17" t="s">
        <v>30</v>
      </c>
      <c r="AN12" s="17"/>
      <c r="AO12" s="17"/>
      <c r="AP12" s="17" t="s">
        <v>31</v>
      </c>
      <c r="AQ12" s="17"/>
      <c r="AR12" s="17"/>
      <c r="AS12" s="17" t="s">
        <v>32</v>
      </c>
      <c r="AT12" s="17"/>
      <c r="AU12" s="17"/>
      <c r="AV12" s="17" t="s">
        <v>33</v>
      </c>
      <c r="AW12" s="17"/>
      <c r="AX12" s="17"/>
      <c r="AY12" s="17" t="s">
        <v>34</v>
      </c>
      <c r="AZ12" s="17"/>
      <c r="BA12" s="17"/>
    </row>
    <row r="13" spans="1:53" ht="15.75" x14ac:dyDescent="0.25">
      <c r="A13" s="13"/>
      <c r="B13" s="13"/>
      <c r="C13" s="13"/>
      <c r="D13" s="13"/>
      <c r="E13" s="13"/>
      <c r="F13" s="17" t="s">
        <v>35</v>
      </c>
      <c r="G13" s="17"/>
      <c r="H13" s="17"/>
      <c r="I13" s="17" t="s">
        <v>36</v>
      </c>
      <c r="J13" s="17"/>
      <c r="K13" s="17"/>
      <c r="L13" s="17" t="s">
        <v>37</v>
      </c>
      <c r="M13" s="17"/>
      <c r="N13" s="17"/>
      <c r="O13" s="17" t="s">
        <v>38</v>
      </c>
      <c r="P13" s="17"/>
      <c r="Q13" s="17"/>
      <c r="R13" s="17" t="s">
        <v>39</v>
      </c>
      <c r="S13" s="17"/>
      <c r="T13" s="17"/>
      <c r="U13" s="17" t="s">
        <v>40</v>
      </c>
      <c r="V13" s="17"/>
      <c r="W13" s="17"/>
      <c r="X13" s="17" t="s">
        <v>41</v>
      </c>
      <c r="Y13" s="17"/>
      <c r="Z13" s="17"/>
      <c r="AA13" s="17" t="s">
        <v>42</v>
      </c>
      <c r="AB13" s="17"/>
      <c r="AC13" s="17"/>
      <c r="AD13" s="17" t="s">
        <v>43</v>
      </c>
      <c r="AE13" s="17"/>
      <c r="AF13" s="17"/>
      <c r="AG13" s="17" t="s">
        <v>44</v>
      </c>
      <c r="AH13" s="17"/>
      <c r="AI13" s="17"/>
      <c r="AJ13" s="17" t="s">
        <v>45</v>
      </c>
      <c r="AK13" s="17"/>
      <c r="AL13" s="17"/>
      <c r="AM13" s="17" t="s">
        <v>46</v>
      </c>
      <c r="AN13" s="17"/>
      <c r="AO13" s="17"/>
      <c r="AP13" s="17" t="s">
        <v>47</v>
      </c>
      <c r="AQ13" s="17"/>
      <c r="AR13" s="17"/>
      <c r="AS13" s="17" t="s">
        <v>48</v>
      </c>
      <c r="AT13" s="17"/>
      <c r="AU13" s="17"/>
      <c r="AV13" s="17" t="s">
        <v>49</v>
      </c>
      <c r="AW13" s="17"/>
      <c r="AX13" s="17"/>
      <c r="AY13" s="17" t="s">
        <v>50</v>
      </c>
      <c r="AZ13" s="17"/>
      <c r="BA13" s="17"/>
    </row>
    <row r="14" spans="1:53" ht="15.75" x14ac:dyDescent="0.25">
      <c r="A14" s="13"/>
      <c r="B14" s="13"/>
      <c r="C14" s="13"/>
      <c r="D14" s="13"/>
      <c r="E14" s="13"/>
      <c r="F14" s="2" t="s">
        <v>51</v>
      </c>
      <c r="G14" s="17" t="s">
        <v>52</v>
      </c>
      <c r="H14" s="17"/>
      <c r="I14" s="2" t="s">
        <v>51</v>
      </c>
      <c r="J14" s="17" t="s">
        <v>52</v>
      </c>
      <c r="K14" s="17"/>
      <c r="L14" s="2" t="s">
        <v>51</v>
      </c>
      <c r="M14" s="17" t="s">
        <v>52</v>
      </c>
      <c r="N14" s="17"/>
      <c r="O14" s="2" t="s">
        <v>51</v>
      </c>
      <c r="P14" s="17" t="s">
        <v>52</v>
      </c>
      <c r="Q14" s="17"/>
      <c r="R14" s="2" t="s">
        <v>51</v>
      </c>
      <c r="S14" s="17" t="s">
        <v>52</v>
      </c>
      <c r="T14" s="17"/>
      <c r="U14" s="2" t="s">
        <v>51</v>
      </c>
      <c r="V14" s="17" t="s">
        <v>52</v>
      </c>
      <c r="W14" s="17"/>
      <c r="X14" s="2" t="s">
        <v>51</v>
      </c>
      <c r="Y14" s="17" t="s">
        <v>52</v>
      </c>
      <c r="Z14" s="17"/>
      <c r="AA14" s="2" t="s">
        <v>51</v>
      </c>
      <c r="AB14" s="17" t="s">
        <v>52</v>
      </c>
      <c r="AC14" s="17"/>
      <c r="AD14" s="2" t="s">
        <v>51</v>
      </c>
      <c r="AE14" s="17" t="s">
        <v>52</v>
      </c>
      <c r="AF14" s="17"/>
      <c r="AG14" s="2" t="s">
        <v>51</v>
      </c>
      <c r="AH14" s="17" t="s">
        <v>52</v>
      </c>
      <c r="AI14" s="17"/>
      <c r="AJ14" s="2" t="s">
        <v>51</v>
      </c>
      <c r="AK14" s="17" t="s">
        <v>52</v>
      </c>
      <c r="AL14" s="17"/>
      <c r="AM14" s="2" t="s">
        <v>51</v>
      </c>
      <c r="AN14" s="17" t="s">
        <v>52</v>
      </c>
      <c r="AO14" s="17"/>
      <c r="AP14" s="2" t="s">
        <v>51</v>
      </c>
      <c r="AQ14" s="17" t="s">
        <v>52</v>
      </c>
      <c r="AR14" s="17"/>
      <c r="AS14" s="2" t="s">
        <v>51</v>
      </c>
      <c r="AT14" s="17" t="s">
        <v>52</v>
      </c>
      <c r="AU14" s="17"/>
      <c r="AV14" s="2" t="s">
        <v>51</v>
      </c>
      <c r="AW14" s="17" t="s">
        <v>52</v>
      </c>
      <c r="AX14" s="17"/>
      <c r="AY14" s="2" t="s">
        <v>51</v>
      </c>
      <c r="AZ14" s="17" t="s">
        <v>52</v>
      </c>
      <c r="BA14" s="17"/>
    </row>
    <row r="15" spans="1:53" ht="15.75" x14ac:dyDescent="0.25">
      <c r="A15" s="3">
        <f>'[1]бланки '!D518</f>
        <v>513</v>
      </c>
      <c r="B15" s="3" t="str">
        <f>'[1]бланки '!C518</f>
        <v>МКОУ «Ассабская СОШ им. Омарова С.Д.»</v>
      </c>
      <c r="C15" s="3">
        <f>'[1]для bus.gov.ru'!D516</f>
        <v>68</v>
      </c>
      <c r="D15" s="3">
        <f>'[1]для bus.gov.ru'!E516</f>
        <v>27</v>
      </c>
      <c r="E15" s="4">
        <f>'[1]для bus.gov.ru'!F516</f>
        <v>0.39705882352941174</v>
      </c>
      <c r="F15" s="5" t="s">
        <v>53</v>
      </c>
      <c r="G15" s="6">
        <f>'[1]Рейтинговая таблица организаций'!D516</f>
        <v>14</v>
      </c>
      <c r="H15" s="6">
        <f>'[1]Рейтинговая таблица организаций'!E516</f>
        <v>14</v>
      </c>
      <c r="I15" s="5" t="s">
        <v>54</v>
      </c>
      <c r="J15" s="6">
        <f>'[1]Рейтинговая таблица организаций'!F516</f>
        <v>49</v>
      </c>
      <c r="K15" s="6">
        <f>'[1]Рейтинговая таблица организаций'!G516</f>
        <v>54</v>
      </c>
      <c r="L15" s="7" t="str">
        <f>IF('[1]Рейтинговая таблица организаций'!H516&lt;1,"Отсутствуют или не функционируют дистанционные способы взаимодействия",(IF('[1]Рейтинговая таблица организаций'!H516&lt;4,"В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5" s="8">
        <f>'[1]Рейтинговая таблица организаций'!H516</f>
        <v>4</v>
      </c>
      <c r="N15" s="7">
        <f>IF('[1]Рейтинговая таблица организаций'!H516&lt;1,0,(IF('[1]Рейтинговая таблица организаций'!H516&lt;4,30,100)))</f>
        <v>100</v>
      </c>
      <c r="O15" s="7" t="s">
        <v>55</v>
      </c>
      <c r="P15" s="7">
        <f>'[1]Рейтинговая таблица организаций'!I516</f>
        <v>27</v>
      </c>
      <c r="Q15" s="7">
        <f>'[1]Рейтинговая таблица организаций'!J516</f>
        <v>27</v>
      </c>
      <c r="R15" s="7" t="s">
        <v>56</v>
      </c>
      <c r="S15" s="7">
        <f>'[1]Рейтинговая таблица организаций'!K516</f>
        <v>27</v>
      </c>
      <c r="T15" s="7">
        <f>'[1]Рейтинговая таблица организаций'!L516</f>
        <v>27</v>
      </c>
      <c r="U15" s="7" t="str">
        <f>IF('[1]Рейтинговая таблица организаций'!U516&lt;1,"Отсутствуют комфортные условия",(IF('[1]Рейтинговая таблица организаций'!U516&lt;5,"Количество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5" s="8">
        <f>'[1]Рейтинговая таблица организаций'!U516</f>
        <v>5</v>
      </c>
      <c r="W15" s="7">
        <f>IF('[1]Рейтинговая таблица организаций'!U516&lt;1,0,(IF('[1]Рейтинговая таблица организаций'!U516&lt;4,20,100)))</f>
        <v>100</v>
      </c>
      <c r="X15" s="7" t="s">
        <v>57</v>
      </c>
      <c r="Y15" s="7">
        <f>'[1]Рейтинговая таблица организаций'!X516</f>
        <v>26</v>
      </c>
      <c r="Z15" s="7">
        <f>'[1]Рейтинговая таблица организаций'!Y516</f>
        <v>27</v>
      </c>
      <c r="AA15" s="7" t="str">
        <f>IF('[1]Рейтинговая таблица организаций'!AD516&lt;1,"Отсутствуют условия доступности для инвалидов",(IF('[1]Рейтинговая таблица организаций'!AD516&lt;5,"Количество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5" s="9">
        <f>'[1]Рейтинговая таблица организаций'!AD516</f>
        <v>1</v>
      </c>
      <c r="AC15" s="7">
        <f>IF('[1]Рейтинговая таблица организаций'!AD516&lt;1,0,(IF('[1]Рейтинговая таблица организаций'!AD516&lt;5,20,100)))</f>
        <v>20</v>
      </c>
      <c r="AD15" s="7" t="str">
        <f>IF('[1]Рейтинговая таблица организаций'!AE516&lt;1,"Отсутствуют условия доступности, позволяющие инвалидам получать услуги наравне с другими",(IF('[1]Рейтинговая таблица организаций'!AE516&lt;5,"Количество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5" s="8">
        <f>'[1]Рейтинговая таблица организаций'!AE516</f>
        <v>2</v>
      </c>
      <c r="AF15" s="7">
        <f>IF('[1]Рейтинговая таблица организаций'!AE516&lt;1,0,(IF('[1]Рейтинговая таблица организаций'!AE516&lt;5,20,100)))</f>
        <v>20</v>
      </c>
      <c r="AG15" s="7" t="s">
        <v>58</v>
      </c>
      <c r="AH15" s="7">
        <f>'[1]Рейтинговая таблица организаций'!AF516</f>
        <v>1</v>
      </c>
      <c r="AI15" s="7">
        <f>'[1]Рейтинговая таблица организаций'!AG516</f>
        <v>1</v>
      </c>
      <c r="AJ15" s="7" t="s">
        <v>59</v>
      </c>
      <c r="AK15" s="7">
        <f>'[1]Рейтинговая таблица организаций'!AL516</f>
        <v>26</v>
      </c>
      <c r="AL15" s="7">
        <f>'[1]Рейтинговая таблица организаций'!AM516</f>
        <v>27</v>
      </c>
      <c r="AM15" s="7" t="s">
        <v>60</v>
      </c>
      <c r="AN15" s="7">
        <f>'[1]Рейтинговая таблица организаций'!AN516</f>
        <v>27</v>
      </c>
      <c r="AO15" s="7">
        <f>'[1]Рейтинговая таблица организаций'!AO516</f>
        <v>27</v>
      </c>
      <c r="AP15" s="7" t="s">
        <v>61</v>
      </c>
      <c r="AQ15" s="7">
        <f>'[1]Рейтинговая таблица организаций'!AP516</f>
        <v>26</v>
      </c>
      <c r="AR15" s="7">
        <f>'[1]Рейтинговая таблица организаций'!AQ516</f>
        <v>27</v>
      </c>
      <c r="AS15" s="7" t="s">
        <v>62</v>
      </c>
      <c r="AT15" s="7">
        <f>'[1]Рейтинговая таблица организаций'!AV516</f>
        <v>26</v>
      </c>
      <c r="AU15" s="7">
        <f>'[1]Рейтинговая таблица организаций'!AW516</f>
        <v>27</v>
      </c>
      <c r="AV15" s="7" t="s">
        <v>63</v>
      </c>
      <c r="AW15" s="7">
        <f>'[1]Рейтинговая таблица организаций'!AX516</f>
        <v>27</v>
      </c>
      <c r="AX15" s="7">
        <f>'[1]Рейтинговая таблица организаций'!AY516</f>
        <v>27</v>
      </c>
      <c r="AY15" s="7" t="s">
        <v>64</v>
      </c>
      <c r="AZ15" s="7">
        <f>'[1]Рейтинговая таблица организаций'!AZ516</f>
        <v>26</v>
      </c>
      <c r="BA15" s="7">
        <f>'[1]Рейтинговая таблица организаций'!BA516</f>
        <v>27</v>
      </c>
    </row>
    <row r="16" spans="1:53" ht="15.75" x14ac:dyDescent="0.25">
      <c r="A16" s="3">
        <f>'[1]бланки '!D519</f>
        <v>514</v>
      </c>
      <c r="B16" s="3" t="str">
        <f>'[1]бланки '!C519</f>
        <v>МКОУ «Голотлинская СОШ»</v>
      </c>
      <c r="C16" s="3">
        <f>'[1]для bus.gov.ru'!D517</f>
        <v>42</v>
      </c>
      <c r="D16" s="3">
        <f>'[1]для bus.gov.ru'!E517</f>
        <v>17</v>
      </c>
      <c r="E16" s="4">
        <f>'[1]для bus.gov.ru'!F517</f>
        <v>0.40476190476190477</v>
      </c>
      <c r="F16" s="5" t="s">
        <v>53</v>
      </c>
      <c r="G16" s="6">
        <f>'[1]Рейтинговая таблица организаций'!D517</f>
        <v>13</v>
      </c>
      <c r="H16" s="6">
        <f>'[1]Рейтинговая таблица организаций'!E517</f>
        <v>13</v>
      </c>
      <c r="I16" s="5" t="s">
        <v>54</v>
      </c>
      <c r="J16" s="6">
        <f>'[1]Рейтинговая таблица организаций'!F517</f>
        <v>50</v>
      </c>
      <c r="K16" s="6">
        <f>'[1]Рейтинговая таблица организаций'!G517</f>
        <v>54</v>
      </c>
      <c r="L16" s="7" t="str">
        <f>IF('[1]Рейтинговая таблица организаций'!H517&lt;1,"Отсутствуют или не функционируют дистанционные способы взаимодействия",(IF('[1]Рейтинговая таблица организаций'!H517&lt;4,"В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6" s="8">
        <f>'[1]Рейтинговая таблица организаций'!H517</f>
        <v>4</v>
      </c>
      <c r="N16" s="7">
        <f>IF('[1]Рейтинговая таблица организаций'!H517&lt;1,0,(IF('[1]Рейтинговая таблица организаций'!H517&lt;4,30,100)))</f>
        <v>100</v>
      </c>
      <c r="O16" s="7" t="s">
        <v>55</v>
      </c>
      <c r="P16" s="7">
        <f>'[1]Рейтинговая таблица организаций'!I517</f>
        <v>17</v>
      </c>
      <c r="Q16" s="7">
        <f>'[1]Рейтинговая таблица организаций'!J517</f>
        <v>17</v>
      </c>
      <c r="R16" s="7" t="s">
        <v>56</v>
      </c>
      <c r="S16" s="7">
        <f>'[1]Рейтинговая таблица организаций'!K517</f>
        <v>17</v>
      </c>
      <c r="T16" s="7">
        <f>'[1]Рейтинговая таблица организаций'!L517</f>
        <v>17</v>
      </c>
      <c r="U16" s="7" t="str">
        <f>IF('[1]Рейтинговая таблица организаций'!U517&lt;1,"Отсутствуют комфортные условия",(IF('[1]Рейтинговая таблица организаций'!U517&lt;5,"Количество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6" s="8">
        <f>'[1]Рейтинговая таблица организаций'!U517</f>
        <v>5</v>
      </c>
      <c r="W16" s="7">
        <f>IF('[1]Рейтинговая таблица организаций'!U517&lt;1,0,(IF('[1]Рейтинговая таблица организаций'!U517&lt;4,20,100)))</f>
        <v>100</v>
      </c>
      <c r="X16" s="7" t="s">
        <v>57</v>
      </c>
      <c r="Y16" s="7">
        <f>'[1]Рейтинговая таблица организаций'!X517</f>
        <v>16</v>
      </c>
      <c r="Z16" s="7">
        <f>'[1]Рейтинговая таблица организаций'!Y517</f>
        <v>17</v>
      </c>
      <c r="AA16" s="7" t="str">
        <f>IF('[1]Рейтинговая таблица организаций'!AD517&lt;1,"Отсутствуют условия доступности для инвалидов",(IF('[1]Рейтинговая таблица организаций'!AD517&lt;5,"Количество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6" s="9">
        <f>'[1]Рейтинговая таблица организаций'!AD517</f>
        <v>1</v>
      </c>
      <c r="AC16" s="7">
        <f>IF('[1]Рейтинговая таблица организаций'!AD517&lt;1,0,(IF('[1]Рейтинговая таблица организаций'!AD517&lt;5,20,100)))</f>
        <v>20</v>
      </c>
      <c r="AD16" s="7" t="str">
        <f>IF('[1]Рейтинговая таблица организаций'!AE517&lt;1,"Отсутствуют условия доступности, позволяющие инвалидам получать услуги наравне с другими",(IF('[1]Рейтинговая таблица организаций'!AE517&lt;5,"Количество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6" s="8">
        <f>'[1]Рейтинговая таблица организаций'!AE517</f>
        <v>3</v>
      </c>
      <c r="AF16" s="7">
        <f>IF('[1]Рейтинговая таблица организаций'!AE517&lt;1,0,(IF('[1]Рейтинговая таблица организаций'!AE517&lt;5,20,100)))</f>
        <v>20</v>
      </c>
      <c r="AG16" s="7" t="s">
        <v>58</v>
      </c>
      <c r="AH16" s="7">
        <f>'[1]Рейтинговая таблица организаций'!AF517</f>
        <v>1</v>
      </c>
      <c r="AI16" s="7">
        <f>'[1]Рейтинговая таблица организаций'!AG517</f>
        <v>1</v>
      </c>
      <c r="AJ16" s="7" t="s">
        <v>59</v>
      </c>
      <c r="AK16" s="7">
        <f>'[1]Рейтинговая таблица организаций'!AL517</f>
        <v>17</v>
      </c>
      <c r="AL16" s="7">
        <f>'[1]Рейтинговая таблица организаций'!AM517</f>
        <v>17</v>
      </c>
      <c r="AM16" s="7" t="s">
        <v>60</v>
      </c>
      <c r="AN16" s="7">
        <f>'[1]Рейтинговая таблица организаций'!AN517</f>
        <v>17</v>
      </c>
      <c r="AO16" s="7">
        <f>'[1]Рейтинговая таблица организаций'!AO517</f>
        <v>17</v>
      </c>
      <c r="AP16" s="7" t="s">
        <v>61</v>
      </c>
      <c r="AQ16" s="7">
        <f>'[1]Рейтинговая таблица организаций'!AP517</f>
        <v>16</v>
      </c>
      <c r="AR16" s="7">
        <f>'[1]Рейтинговая таблица организаций'!AQ517</f>
        <v>17</v>
      </c>
      <c r="AS16" s="7" t="s">
        <v>62</v>
      </c>
      <c r="AT16" s="7">
        <f>'[1]Рейтинговая таблица организаций'!AV517</f>
        <v>17</v>
      </c>
      <c r="AU16" s="7">
        <f>'[1]Рейтинговая таблица организаций'!AW517</f>
        <v>17</v>
      </c>
      <c r="AV16" s="7" t="s">
        <v>63</v>
      </c>
      <c r="AW16" s="7">
        <f>'[1]Рейтинговая таблица организаций'!AX517</f>
        <v>17</v>
      </c>
      <c r="AX16" s="7">
        <f>'[1]Рейтинговая таблица организаций'!AY517</f>
        <v>17</v>
      </c>
      <c r="AY16" s="7" t="s">
        <v>64</v>
      </c>
      <c r="AZ16" s="7">
        <f>'[1]Рейтинговая таблица организаций'!AZ517</f>
        <v>17</v>
      </c>
      <c r="BA16" s="7">
        <f>'[1]Рейтинговая таблица организаций'!BA517</f>
        <v>17</v>
      </c>
    </row>
    <row r="17" spans="1:53" ht="15.75" x14ac:dyDescent="0.25">
      <c r="A17" s="3">
        <f>'[1]бланки '!D520</f>
        <v>515</v>
      </c>
      <c r="B17" s="3" t="str">
        <f>'[1]бланки '!C520</f>
        <v>МКОУ «Гоготлинская СОШ»</v>
      </c>
      <c r="C17" s="3">
        <f>'[1]для bus.gov.ru'!D518</f>
        <v>40</v>
      </c>
      <c r="D17" s="3">
        <f>'[1]для bus.gov.ru'!E518</f>
        <v>16</v>
      </c>
      <c r="E17" s="4">
        <f>'[1]для bus.gov.ru'!F518</f>
        <v>0.4</v>
      </c>
      <c r="F17" s="5" t="s">
        <v>53</v>
      </c>
      <c r="G17" s="6">
        <f>'[1]Рейтинговая таблица организаций'!D518</f>
        <v>13</v>
      </c>
      <c r="H17" s="6">
        <f>'[1]Рейтинговая таблица организаций'!E518</f>
        <v>13</v>
      </c>
      <c r="I17" s="5" t="s">
        <v>54</v>
      </c>
      <c r="J17" s="6">
        <f>'[1]Рейтинговая таблица организаций'!F518</f>
        <v>47</v>
      </c>
      <c r="K17" s="6">
        <f>'[1]Рейтинговая таблица организаций'!G518</f>
        <v>54</v>
      </c>
      <c r="L17" s="7" t="str">
        <f>IF('[1]Рейтинговая таблица организаций'!H518&lt;1,"Отсутствуют или не функционируют дистанционные способы взаимодействия",(IF('[1]Рейтинговая таблица организаций'!H518&lt;4,"В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7" s="8">
        <f>'[1]Рейтинговая таблица организаций'!H518</f>
        <v>4</v>
      </c>
      <c r="N17" s="7">
        <f>IF('[1]Рейтинговая таблица организаций'!H518&lt;1,0,(IF('[1]Рейтинговая таблица организаций'!H518&lt;4,30,100)))</f>
        <v>100</v>
      </c>
      <c r="O17" s="7" t="s">
        <v>55</v>
      </c>
      <c r="P17" s="7">
        <f>'[1]Рейтинговая таблица организаций'!I518</f>
        <v>16</v>
      </c>
      <c r="Q17" s="7">
        <f>'[1]Рейтинговая таблица организаций'!J518</f>
        <v>16</v>
      </c>
      <c r="R17" s="7" t="s">
        <v>56</v>
      </c>
      <c r="S17" s="7">
        <f>'[1]Рейтинговая таблица организаций'!K518</f>
        <v>16</v>
      </c>
      <c r="T17" s="7">
        <f>'[1]Рейтинговая таблица организаций'!L518</f>
        <v>16</v>
      </c>
      <c r="U17" s="7" t="str">
        <f>IF('[1]Рейтинговая таблица организаций'!U518&lt;1,"Отсутствуют комфортные условия",(IF('[1]Рейтинговая таблица организаций'!U518&lt;5,"Количество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7" s="8">
        <f>'[1]Рейтинговая таблица организаций'!U518</f>
        <v>5</v>
      </c>
      <c r="W17" s="7">
        <f>IF('[1]Рейтинговая таблица организаций'!U518&lt;1,0,(IF('[1]Рейтинговая таблица организаций'!U518&lt;4,20,100)))</f>
        <v>100</v>
      </c>
      <c r="X17" s="7" t="s">
        <v>57</v>
      </c>
      <c r="Y17" s="7">
        <f>'[1]Рейтинговая таблица организаций'!X518</f>
        <v>15</v>
      </c>
      <c r="Z17" s="7">
        <f>'[1]Рейтинговая таблица организаций'!Y518</f>
        <v>16</v>
      </c>
      <c r="AA17" s="7" t="str">
        <f>IF('[1]Рейтинговая таблица организаций'!AD518&lt;1,"Отсутствуют условия доступности для инвалидов",(IF('[1]Рейтинговая таблица организаций'!AD518&lt;5,"Количество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7" s="9">
        <f>'[1]Рейтинговая таблица организаций'!AD518</f>
        <v>1</v>
      </c>
      <c r="AC17" s="7">
        <f>IF('[1]Рейтинговая таблица организаций'!AD518&lt;1,0,(IF('[1]Рейтинговая таблица организаций'!AD518&lt;5,20,100)))</f>
        <v>20</v>
      </c>
      <c r="AD17" s="7" t="str">
        <f>IF('[1]Рейтинговая таблица организаций'!AE518&lt;1,"Отсутствуют условия доступности, позволяющие инвалидам получать услуги наравне с другими",(IF('[1]Рейтинговая таблица организаций'!AE518&lt;5,"Количество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7" s="8">
        <f>'[1]Рейтинговая таблица организаций'!AE518</f>
        <v>3</v>
      </c>
      <c r="AF17" s="7">
        <f>IF('[1]Рейтинговая таблица организаций'!AE518&lt;1,0,(IF('[1]Рейтинговая таблица организаций'!AE518&lt;5,20,100)))</f>
        <v>20</v>
      </c>
      <c r="AG17" s="7" t="s">
        <v>58</v>
      </c>
      <c r="AH17" s="7">
        <f>'[1]Рейтинговая таблица организаций'!AF518</f>
        <v>1</v>
      </c>
      <c r="AI17" s="7">
        <f>'[1]Рейтинговая таблица организаций'!AG518</f>
        <v>1</v>
      </c>
      <c r="AJ17" s="7" t="s">
        <v>59</v>
      </c>
      <c r="AK17" s="7">
        <f>'[1]Рейтинговая таблица организаций'!AL518</f>
        <v>16</v>
      </c>
      <c r="AL17" s="7">
        <f>'[1]Рейтинговая таблица организаций'!AM518</f>
        <v>16</v>
      </c>
      <c r="AM17" s="7" t="s">
        <v>60</v>
      </c>
      <c r="AN17" s="7">
        <f>'[1]Рейтинговая таблица организаций'!AN518</f>
        <v>16</v>
      </c>
      <c r="AO17" s="7">
        <f>'[1]Рейтинговая таблица организаций'!AO518</f>
        <v>16</v>
      </c>
      <c r="AP17" s="7" t="s">
        <v>61</v>
      </c>
      <c r="AQ17" s="7">
        <f>'[1]Рейтинговая таблица организаций'!AP518</f>
        <v>15</v>
      </c>
      <c r="AR17" s="7">
        <f>'[1]Рейтинговая таблица организаций'!AQ518</f>
        <v>16</v>
      </c>
      <c r="AS17" s="7" t="s">
        <v>62</v>
      </c>
      <c r="AT17" s="7">
        <f>'[1]Рейтинговая таблица организаций'!AV518</f>
        <v>16</v>
      </c>
      <c r="AU17" s="7">
        <f>'[1]Рейтинговая таблица организаций'!AW518</f>
        <v>16</v>
      </c>
      <c r="AV17" s="7" t="s">
        <v>63</v>
      </c>
      <c r="AW17" s="7">
        <f>'[1]Рейтинговая таблица организаций'!AX518</f>
        <v>16</v>
      </c>
      <c r="AX17" s="7">
        <f>'[1]Рейтинговая таблица организаций'!AY518</f>
        <v>16</v>
      </c>
      <c r="AY17" s="7" t="s">
        <v>64</v>
      </c>
      <c r="AZ17" s="7">
        <f>'[1]Рейтинговая таблица организаций'!AZ518</f>
        <v>16</v>
      </c>
      <c r="BA17" s="7">
        <f>'[1]Рейтинговая таблица организаций'!BA518</f>
        <v>16</v>
      </c>
    </row>
    <row r="18" spans="1:53" ht="15.75" x14ac:dyDescent="0.25">
      <c r="A18" s="3">
        <f>'[1]бланки '!D521</f>
        <v>516</v>
      </c>
      <c r="B18" s="3" t="str">
        <f>'[1]бланки '!C521</f>
        <v>МКОУ «Кахибская СОШ» им. Рамазанова Р.Р.</v>
      </c>
      <c r="C18" s="3">
        <f>'[1]для bus.gov.ru'!D519</f>
        <v>45</v>
      </c>
      <c r="D18" s="3">
        <f>'[1]для bus.gov.ru'!E519</f>
        <v>18</v>
      </c>
      <c r="E18" s="4">
        <f>'[1]для bus.gov.ru'!F519</f>
        <v>0.4</v>
      </c>
      <c r="F18" s="5" t="s">
        <v>53</v>
      </c>
      <c r="G18" s="6">
        <f>'[1]Рейтинговая таблица организаций'!D519</f>
        <v>13</v>
      </c>
      <c r="H18" s="6">
        <f>'[1]Рейтинговая таблица организаций'!E519</f>
        <v>13</v>
      </c>
      <c r="I18" s="5" t="s">
        <v>54</v>
      </c>
      <c r="J18" s="6">
        <f>'[1]Рейтинговая таблица организаций'!F519</f>
        <v>48</v>
      </c>
      <c r="K18" s="6">
        <f>'[1]Рейтинговая таблица организаций'!G519</f>
        <v>54</v>
      </c>
      <c r="L18" s="7" t="str">
        <f>IF('[1]Рейтинговая таблица организаций'!H519&lt;1,"Отсутствуют или не функционируют дистанционные способы взаимодействия",(IF('[1]Рейтинговая таблица организаций'!H519&lt;4,"В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8" s="8">
        <f>'[1]Рейтинговая таблица организаций'!H519</f>
        <v>4</v>
      </c>
      <c r="N18" s="7">
        <f>IF('[1]Рейтинговая таблица организаций'!H519&lt;1,0,(IF('[1]Рейтинговая таблица организаций'!H519&lt;4,30,100)))</f>
        <v>100</v>
      </c>
      <c r="O18" s="7" t="s">
        <v>55</v>
      </c>
      <c r="P18" s="7">
        <f>'[1]Рейтинговая таблица организаций'!I519</f>
        <v>18</v>
      </c>
      <c r="Q18" s="7">
        <f>'[1]Рейтинговая таблица организаций'!J519</f>
        <v>18</v>
      </c>
      <c r="R18" s="7" t="s">
        <v>56</v>
      </c>
      <c r="S18" s="7">
        <f>'[1]Рейтинговая таблица организаций'!K519</f>
        <v>18</v>
      </c>
      <c r="T18" s="7">
        <f>'[1]Рейтинговая таблица организаций'!L519</f>
        <v>18</v>
      </c>
      <c r="U18" s="7" t="str">
        <f>IF('[1]Рейтинговая таблица организаций'!U519&lt;1,"Отсутствуют комфортные условия",(IF('[1]Рейтинговая таблица организаций'!U519&lt;5,"Количество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8" s="8">
        <f>'[1]Рейтинговая таблица организаций'!U519</f>
        <v>5</v>
      </c>
      <c r="W18" s="7">
        <f>IF('[1]Рейтинговая таблица организаций'!U519&lt;1,0,(IF('[1]Рейтинговая таблица организаций'!U519&lt;4,20,100)))</f>
        <v>100</v>
      </c>
      <c r="X18" s="7" t="s">
        <v>57</v>
      </c>
      <c r="Y18" s="7">
        <f>'[1]Рейтинговая таблица организаций'!X519</f>
        <v>17</v>
      </c>
      <c r="Z18" s="7">
        <f>'[1]Рейтинговая таблица организаций'!Y519</f>
        <v>18</v>
      </c>
      <c r="AA18" s="7" t="str">
        <f>IF('[1]Рейтинговая таблица организаций'!AD519&lt;1,"Отсутствуют условия доступности для инвалидов",(IF('[1]Рейтинговая таблица организаций'!AD519&lt;5,"Количество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8" s="9">
        <f>'[1]Рейтинговая таблица организаций'!AD519</f>
        <v>1</v>
      </c>
      <c r="AC18" s="7">
        <f>IF('[1]Рейтинговая таблица организаций'!AD519&lt;1,0,(IF('[1]Рейтинговая таблица организаций'!AD519&lt;5,20,100)))</f>
        <v>20</v>
      </c>
      <c r="AD18" s="7" t="str">
        <f>IF('[1]Рейтинговая таблица организаций'!AE519&lt;1,"Отсутствуют условия доступности, позволяющие инвалидам получать услуги наравне с другими",(IF('[1]Рейтинговая таблица организаций'!AE519&lt;5,"Количество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8" s="8">
        <f>'[1]Рейтинговая таблица организаций'!AE519</f>
        <v>3</v>
      </c>
      <c r="AF18" s="7">
        <f>IF('[1]Рейтинговая таблица организаций'!AE519&lt;1,0,(IF('[1]Рейтинговая таблица организаций'!AE519&lt;5,20,100)))</f>
        <v>20</v>
      </c>
      <c r="AG18" s="7" t="s">
        <v>58</v>
      </c>
      <c r="AH18" s="7">
        <f>'[1]Рейтинговая таблица организаций'!AF519</f>
        <v>1</v>
      </c>
      <c r="AI18" s="7">
        <f>'[1]Рейтинговая таблица организаций'!AG519</f>
        <v>1</v>
      </c>
      <c r="AJ18" s="7" t="s">
        <v>59</v>
      </c>
      <c r="AK18" s="7">
        <f>'[1]Рейтинговая таблица организаций'!AL519</f>
        <v>18</v>
      </c>
      <c r="AL18" s="7">
        <f>'[1]Рейтинговая таблица организаций'!AM519</f>
        <v>18</v>
      </c>
      <c r="AM18" s="7" t="s">
        <v>60</v>
      </c>
      <c r="AN18" s="7">
        <f>'[1]Рейтинговая таблица организаций'!AN519</f>
        <v>18</v>
      </c>
      <c r="AO18" s="7">
        <f>'[1]Рейтинговая таблица организаций'!AO519</f>
        <v>18</v>
      </c>
      <c r="AP18" s="7" t="s">
        <v>61</v>
      </c>
      <c r="AQ18" s="7">
        <f>'[1]Рейтинговая таблица организаций'!AP519</f>
        <v>17</v>
      </c>
      <c r="AR18" s="7">
        <f>'[1]Рейтинговая таблица организаций'!AQ519</f>
        <v>18</v>
      </c>
      <c r="AS18" s="7" t="s">
        <v>62</v>
      </c>
      <c r="AT18" s="7">
        <f>'[1]Рейтинговая таблица организаций'!AV519</f>
        <v>18</v>
      </c>
      <c r="AU18" s="7">
        <f>'[1]Рейтинговая таблица организаций'!AW519</f>
        <v>18</v>
      </c>
      <c r="AV18" s="7" t="s">
        <v>63</v>
      </c>
      <c r="AW18" s="7">
        <f>'[1]Рейтинговая таблица организаций'!AX519</f>
        <v>18</v>
      </c>
      <c r="AX18" s="7">
        <f>'[1]Рейтинговая таблица организаций'!AY519</f>
        <v>18</v>
      </c>
      <c r="AY18" s="7" t="s">
        <v>64</v>
      </c>
      <c r="AZ18" s="7">
        <f>'[1]Рейтинговая таблица организаций'!AZ519</f>
        <v>18</v>
      </c>
      <c r="BA18" s="7">
        <f>'[1]Рейтинговая таблица организаций'!BA519</f>
        <v>18</v>
      </c>
    </row>
    <row r="19" spans="1:53" ht="15.75" x14ac:dyDescent="0.25">
      <c r="A19" s="3">
        <f>'[1]бланки '!D522</f>
        <v>517</v>
      </c>
      <c r="B19" s="3" t="str">
        <f>'[1]бланки '!C522</f>
        <v>МКОУ «Батлухская СОШ»</v>
      </c>
      <c r="C19" s="3">
        <f>'[1]для bus.gov.ru'!D520</f>
        <v>43</v>
      </c>
      <c r="D19" s="3">
        <f>'[1]для bus.gov.ru'!E520</f>
        <v>17</v>
      </c>
      <c r="E19" s="4">
        <f>'[1]для bus.gov.ru'!F520</f>
        <v>0.39534883720930231</v>
      </c>
      <c r="F19" s="5" t="s">
        <v>53</v>
      </c>
      <c r="G19" s="6">
        <f>'[1]Рейтинговая таблица организаций'!D520</f>
        <v>13</v>
      </c>
      <c r="H19" s="6">
        <f>'[1]Рейтинговая таблица организаций'!E520</f>
        <v>13</v>
      </c>
      <c r="I19" s="5" t="s">
        <v>54</v>
      </c>
      <c r="J19" s="6">
        <f>'[1]Рейтинговая таблица организаций'!F520</f>
        <v>41</v>
      </c>
      <c r="K19" s="6">
        <f>'[1]Рейтинговая таблица организаций'!G520</f>
        <v>54</v>
      </c>
      <c r="L19" s="7" t="str">
        <f>IF('[1]Рейтинговая таблица организаций'!H520&lt;1,"Отсутствуют или не функционируют дистанционные способы взаимодействия",(IF('[1]Рейтинговая таблица организаций'!H520&lt;4,"В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19" s="8">
        <f>'[1]Рейтинговая таблица организаций'!H520</f>
        <v>4</v>
      </c>
      <c r="N19" s="7">
        <f>IF('[1]Рейтинговая таблица организаций'!H520&lt;1,0,(IF('[1]Рейтинговая таблица организаций'!H520&lt;4,30,100)))</f>
        <v>100</v>
      </c>
      <c r="O19" s="7" t="s">
        <v>55</v>
      </c>
      <c r="P19" s="7">
        <f>'[1]Рейтинговая таблица организаций'!I520</f>
        <v>17</v>
      </c>
      <c r="Q19" s="7">
        <f>'[1]Рейтинговая таблица организаций'!J520</f>
        <v>17</v>
      </c>
      <c r="R19" s="7" t="s">
        <v>56</v>
      </c>
      <c r="S19" s="7">
        <f>'[1]Рейтинговая таблица организаций'!K520</f>
        <v>17</v>
      </c>
      <c r="T19" s="7">
        <f>'[1]Рейтинговая таблица организаций'!L520</f>
        <v>17</v>
      </c>
      <c r="U19" s="7" t="str">
        <f>IF('[1]Рейтинговая таблица организаций'!U520&lt;1,"Отсутствуют комфортные условия",(IF('[1]Рейтинговая таблица организаций'!U520&lt;5,"Количество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19" s="8">
        <f>'[1]Рейтинговая таблица организаций'!U520</f>
        <v>5</v>
      </c>
      <c r="W19" s="7">
        <f>IF('[1]Рейтинговая таблица организаций'!U520&lt;1,0,(IF('[1]Рейтинговая таблица организаций'!U520&lt;4,20,100)))</f>
        <v>100</v>
      </c>
      <c r="X19" s="7" t="s">
        <v>57</v>
      </c>
      <c r="Y19" s="7">
        <f>'[1]Рейтинговая таблица организаций'!X520</f>
        <v>16</v>
      </c>
      <c r="Z19" s="7">
        <f>'[1]Рейтинговая таблица организаций'!Y520</f>
        <v>17</v>
      </c>
      <c r="AA19" s="7" t="str">
        <f>IF('[1]Рейтинговая таблица организаций'!AD520&lt;1,"Отсутствуют условия доступности для инвалидов",(IF('[1]Рейтинговая таблица организаций'!AD520&lt;5,"Количество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19" s="9">
        <f>'[1]Рейтинговая таблица организаций'!AD520</f>
        <v>1</v>
      </c>
      <c r="AC19" s="7">
        <f>IF('[1]Рейтинговая таблица организаций'!AD520&lt;1,0,(IF('[1]Рейтинговая таблица организаций'!AD520&lt;5,20,100)))</f>
        <v>20</v>
      </c>
      <c r="AD19" s="7" t="str">
        <f>IF('[1]Рейтинговая таблица организаций'!AE520&lt;1,"Отсутствуют условия доступности, позволяющие инвалидам получать услуги наравне с другими",(IF('[1]Рейтинговая таблица организаций'!AE520&lt;5,"Количество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19" s="8">
        <f>'[1]Рейтинговая таблица организаций'!AE520</f>
        <v>3</v>
      </c>
      <c r="AF19" s="7">
        <f>IF('[1]Рейтинговая таблица организаций'!AE520&lt;1,0,(IF('[1]Рейтинговая таблица организаций'!AE520&lt;5,20,100)))</f>
        <v>20</v>
      </c>
      <c r="AG19" s="7" t="s">
        <v>58</v>
      </c>
      <c r="AH19" s="7">
        <f>'[1]Рейтинговая таблица организаций'!AF520</f>
        <v>1</v>
      </c>
      <c r="AI19" s="7">
        <f>'[1]Рейтинговая таблица организаций'!AG520</f>
        <v>1</v>
      </c>
      <c r="AJ19" s="7" t="s">
        <v>59</v>
      </c>
      <c r="AK19" s="7">
        <f>'[1]Рейтинговая таблица организаций'!AL520</f>
        <v>17</v>
      </c>
      <c r="AL19" s="7">
        <f>'[1]Рейтинговая таблица организаций'!AM520</f>
        <v>17</v>
      </c>
      <c r="AM19" s="7" t="s">
        <v>60</v>
      </c>
      <c r="AN19" s="7">
        <f>'[1]Рейтинговая таблица организаций'!AN520</f>
        <v>17</v>
      </c>
      <c r="AO19" s="7">
        <f>'[1]Рейтинговая таблица организаций'!AO520</f>
        <v>17</v>
      </c>
      <c r="AP19" s="7" t="s">
        <v>61</v>
      </c>
      <c r="AQ19" s="7">
        <f>'[1]Рейтинговая таблица организаций'!AP520</f>
        <v>16</v>
      </c>
      <c r="AR19" s="7">
        <f>'[1]Рейтинговая таблица организаций'!AQ520</f>
        <v>17</v>
      </c>
      <c r="AS19" s="7" t="s">
        <v>62</v>
      </c>
      <c r="AT19" s="7">
        <f>'[1]Рейтинговая таблица организаций'!AV520</f>
        <v>17</v>
      </c>
      <c r="AU19" s="7">
        <f>'[1]Рейтинговая таблица организаций'!AW520</f>
        <v>17</v>
      </c>
      <c r="AV19" s="7" t="s">
        <v>63</v>
      </c>
      <c r="AW19" s="7">
        <f>'[1]Рейтинговая таблица организаций'!AX520</f>
        <v>17</v>
      </c>
      <c r="AX19" s="7">
        <f>'[1]Рейтинговая таблица организаций'!AY520</f>
        <v>17</v>
      </c>
      <c r="AY19" s="7" t="s">
        <v>64</v>
      </c>
      <c r="AZ19" s="7">
        <f>'[1]Рейтинговая таблица организаций'!AZ520</f>
        <v>17</v>
      </c>
      <c r="BA19" s="7">
        <f>'[1]Рейтинговая таблица организаций'!BA520</f>
        <v>17</v>
      </c>
    </row>
    <row r="20" spans="1:53" ht="15.75" x14ac:dyDescent="0.25">
      <c r="A20" s="3">
        <f>'[1]бланки '!D523</f>
        <v>518</v>
      </c>
      <c r="B20" s="3" t="str">
        <f>'[1]бланки '!C523</f>
        <v>МКОУ «Ругельдинская СОШ им. Ахкубекова М.Г.»</v>
      </c>
      <c r="C20" s="3">
        <f>'[1]для bus.gov.ru'!D521</f>
        <v>52</v>
      </c>
      <c r="D20" s="3">
        <f>'[1]для bus.gov.ru'!E521</f>
        <v>21</v>
      </c>
      <c r="E20" s="4">
        <f>'[1]для bus.gov.ru'!F521</f>
        <v>0.40384615384615385</v>
      </c>
      <c r="F20" s="5" t="s">
        <v>53</v>
      </c>
      <c r="G20" s="6">
        <f>'[1]Рейтинговая таблица организаций'!D521</f>
        <v>13</v>
      </c>
      <c r="H20" s="6">
        <f>'[1]Рейтинговая таблица организаций'!E521</f>
        <v>13</v>
      </c>
      <c r="I20" s="5" t="s">
        <v>54</v>
      </c>
      <c r="J20" s="6">
        <f>'[1]Рейтинговая таблица организаций'!F521</f>
        <v>46</v>
      </c>
      <c r="K20" s="6">
        <f>'[1]Рейтинговая таблица организаций'!G521</f>
        <v>54</v>
      </c>
      <c r="L20" s="7" t="str">
        <f>IF('[1]Рейтинговая таблица организаций'!H521&lt;1,"Отсутствуют или не функционируют дистанционные способы взаимодействия",(IF('[1]Рейтинговая таблица организаций'!H521&lt;4,"В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0" s="8">
        <f>'[1]Рейтинговая таблица организаций'!H521</f>
        <v>4</v>
      </c>
      <c r="N20" s="7">
        <f>IF('[1]Рейтинговая таблица организаций'!H521&lt;1,0,(IF('[1]Рейтинговая таблица организаций'!H521&lt;4,30,100)))</f>
        <v>100</v>
      </c>
      <c r="O20" s="7" t="s">
        <v>55</v>
      </c>
      <c r="P20" s="7">
        <f>'[1]Рейтинговая таблица организаций'!I521</f>
        <v>20</v>
      </c>
      <c r="Q20" s="7">
        <f>'[1]Рейтинговая таблица организаций'!J521</f>
        <v>21</v>
      </c>
      <c r="R20" s="7" t="s">
        <v>56</v>
      </c>
      <c r="S20" s="7">
        <f>'[1]Рейтинговая таблица организаций'!K521</f>
        <v>20</v>
      </c>
      <c r="T20" s="7">
        <f>'[1]Рейтинговая таблица организаций'!L521</f>
        <v>21</v>
      </c>
      <c r="U20" s="7" t="str">
        <f>IF('[1]Рейтинговая таблица организаций'!U521&lt;1,"Отсутствуют комфортные условия",(IF('[1]Рейтинговая таблица организаций'!U521&lt;5,"Количество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0" s="8">
        <f>'[1]Рейтинговая таблица организаций'!U521</f>
        <v>5</v>
      </c>
      <c r="W20" s="7">
        <f>IF('[1]Рейтинговая таблица организаций'!U521&lt;1,0,(IF('[1]Рейтинговая таблица организаций'!U521&lt;4,20,100)))</f>
        <v>100</v>
      </c>
      <c r="X20" s="7" t="s">
        <v>57</v>
      </c>
      <c r="Y20" s="7">
        <f>'[1]Рейтинговая таблица организаций'!X521</f>
        <v>20</v>
      </c>
      <c r="Z20" s="7">
        <f>'[1]Рейтинговая таблица организаций'!Y521</f>
        <v>21</v>
      </c>
      <c r="AA20" s="7" t="str">
        <f>IF('[1]Рейтинговая таблица организаций'!AD521&lt;1,"Отсутствуют условия доступности для инвалидов",(IF('[1]Рейтинговая таблица организаций'!AD521&lt;5,"Количество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0" s="9">
        <f>'[1]Рейтинговая таблица организаций'!AD521</f>
        <v>1</v>
      </c>
      <c r="AC20" s="7">
        <f>IF('[1]Рейтинговая таблица организаций'!AD521&lt;1,0,(IF('[1]Рейтинговая таблица организаций'!AD521&lt;5,20,100)))</f>
        <v>20</v>
      </c>
      <c r="AD20" s="7" t="str">
        <f>IF('[1]Рейтинговая таблица организаций'!AE521&lt;1,"Отсутствуют условия доступности, позволяющие инвалидам получать услуги наравне с другими",(IF('[1]Рейтинговая таблица организаций'!AE521&lt;5,"Количество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0" s="8">
        <f>'[1]Рейтинговая таблица организаций'!AE521</f>
        <v>3</v>
      </c>
      <c r="AF20" s="7">
        <f>IF('[1]Рейтинговая таблица организаций'!AE521&lt;1,0,(IF('[1]Рейтинговая таблица организаций'!AE521&lt;5,20,100)))</f>
        <v>20</v>
      </c>
      <c r="AG20" s="7" t="s">
        <v>58</v>
      </c>
      <c r="AH20" s="7">
        <f>'[1]Рейтинговая таблица организаций'!AF521</f>
        <v>1</v>
      </c>
      <c r="AI20" s="7">
        <f>'[1]Рейтинговая таблица организаций'!AG521</f>
        <v>1</v>
      </c>
      <c r="AJ20" s="7" t="s">
        <v>59</v>
      </c>
      <c r="AK20" s="7">
        <f>'[1]Рейтинговая таблица организаций'!AL521</f>
        <v>21</v>
      </c>
      <c r="AL20" s="7">
        <f>'[1]Рейтинговая таблица организаций'!AM521</f>
        <v>21</v>
      </c>
      <c r="AM20" s="7" t="s">
        <v>60</v>
      </c>
      <c r="AN20" s="7">
        <f>'[1]Рейтинговая таблица организаций'!AN521</f>
        <v>21</v>
      </c>
      <c r="AO20" s="7">
        <f>'[1]Рейтинговая таблица организаций'!AO521</f>
        <v>21</v>
      </c>
      <c r="AP20" s="7" t="s">
        <v>61</v>
      </c>
      <c r="AQ20" s="7">
        <f>'[1]Рейтинговая таблица организаций'!AP521</f>
        <v>20</v>
      </c>
      <c r="AR20" s="7">
        <f>'[1]Рейтинговая таблица организаций'!AQ521</f>
        <v>21</v>
      </c>
      <c r="AS20" s="7" t="s">
        <v>62</v>
      </c>
      <c r="AT20" s="7">
        <f>'[1]Рейтинговая таблица организаций'!AV521</f>
        <v>20</v>
      </c>
      <c r="AU20" s="7">
        <f>'[1]Рейтинговая таблица организаций'!AW521</f>
        <v>21</v>
      </c>
      <c r="AV20" s="7" t="s">
        <v>63</v>
      </c>
      <c r="AW20" s="7">
        <f>'[1]Рейтинговая таблица организаций'!AX521</f>
        <v>20</v>
      </c>
      <c r="AX20" s="7">
        <f>'[1]Рейтинговая таблица организаций'!AY521</f>
        <v>21</v>
      </c>
      <c r="AY20" s="7" t="s">
        <v>64</v>
      </c>
      <c r="AZ20" s="7">
        <f>'[1]Рейтинговая таблица организаций'!AZ521</f>
        <v>21</v>
      </c>
      <c r="BA20" s="7">
        <f>'[1]Рейтинговая таблица организаций'!BA521</f>
        <v>21</v>
      </c>
    </row>
    <row r="21" spans="1:53" ht="15.75" x14ac:dyDescent="0.25">
      <c r="A21" s="3">
        <f>'[1]бланки '!D524</f>
        <v>519</v>
      </c>
      <c r="B21" s="3" t="str">
        <f>'[1]бланки '!C524</f>
        <v>МКОУ «Ратлубская СОШ»</v>
      </c>
      <c r="C21" s="3">
        <f>'[1]для bus.gov.ru'!D522</f>
        <v>51</v>
      </c>
      <c r="D21" s="3">
        <f>'[1]для bus.gov.ru'!E522</f>
        <v>20</v>
      </c>
      <c r="E21" s="4">
        <f>'[1]для bus.gov.ru'!F522</f>
        <v>0.39215686274509803</v>
      </c>
      <c r="F21" s="5" t="s">
        <v>53</v>
      </c>
      <c r="G21" s="6">
        <f>'[1]Рейтинговая таблица организаций'!D522</f>
        <v>13</v>
      </c>
      <c r="H21" s="6">
        <f>'[1]Рейтинговая таблица организаций'!E522</f>
        <v>13</v>
      </c>
      <c r="I21" s="5" t="s">
        <v>54</v>
      </c>
      <c r="J21" s="6">
        <f>'[1]Рейтинговая таблица организаций'!F522</f>
        <v>40</v>
      </c>
      <c r="K21" s="6">
        <f>'[1]Рейтинговая таблица организаций'!G522</f>
        <v>54</v>
      </c>
      <c r="L21" s="7" t="str">
        <f>IF('[1]Рейтинговая таблица организаций'!H522&lt;1,"Отсутствуют или не функционируют дистанционные способы взаимодействия",(IF('[1]Рейтинговая таблица организаций'!H522&lt;4,"В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1" s="8">
        <f>'[1]Рейтинговая таблица организаций'!H522</f>
        <v>4</v>
      </c>
      <c r="N21" s="7">
        <f>IF('[1]Рейтинговая таблица организаций'!H522&lt;1,0,(IF('[1]Рейтинговая таблица организаций'!H522&lt;4,30,100)))</f>
        <v>100</v>
      </c>
      <c r="O21" s="7" t="s">
        <v>55</v>
      </c>
      <c r="P21" s="7">
        <f>'[1]Рейтинговая таблица организаций'!I522</f>
        <v>20</v>
      </c>
      <c r="Q21" s="7">
        <f>'[1]Рейтинговая таблица организаций'!J522</f>
        <v>20</v>
      </c>
      <c r="R21" s="7" t="s">
        <v>56</v>
      </c>
      <c r="S21" s="7">
        <f>'[1]Рейтинговая таблица организаций'!K522</f>
        <v>20</v>
      </c>
      <c r="T21" s="7">
        <f>'[1]Рейтинговая таблица организаций'!L522</f>
        <v>20</v>
      </c>
      <c r="U21" s="7" t="str">
        <f>IF('[1]Рейтинговая таблица организаций'!U522&lt;1,"Отсутствуют комфортные условия",(IF('[1]Рейтинговая таблица организаций'!U522&lt;5,"Количество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1" s="8">
        <f>'[1]Рейтинговая таблица организаций'!U522</f>
        <v>5</v>
      </c>
      <c r="W21" s="7">
        <f>IF('[1]Рейтинговая таблица организаций'!U522&lt;1,0,(IF('[1]Рейтинговая таблица организаций'!U522&lt;4,20,100)))</f>
        <v>100</v>
      </c>
      <c r="X21" s="7" t="s">
        <v>57</v>
      </c>
      <c r="Y21" s="7">
        <f>'[1]Рейтинговая таблица организаций'!X522</f>
        <v>19</v>
      </c>
      <c r="Z21" s="7">
        <f>'[1]Рейтинговая таблица организаций'!Y522</f>
        <v>20</v>
      </c>
      <c r="AA21" s="7" t="str">
        <f>IF('[1]Рейтинговая таблица организаций'!AD522&lt;1,"Отсутствуют условия доступности для инвалидов",(IF('[1]Рейтинговая таблица организаций'!AD522&lt;5,"Количество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1" s="9">
        <f>'[1]Рейтинговая таблица организаций'!AD522</f>
        <v>1</v>
      </c>
      <c r="AC21" s="7">
        <f>IF('[1]Рейтинговая таблица организаций'!AD522&lt;1,0,(IF('[1]Рейтинговая таблица организаций'!AD522&lt;5,20,100)))</f>
        <v>20</v>
      </c>
      <c r="AD21" s="7" t="str">
        <f>IF('[1]Рейтинговая таблица организаций'!AE522&lt;1,"Отсутствуют условия доступности, позволяющие инвалидам получать услуги наравне с другими",(IF('[1]Рейтинговая таблица организаций'!AE522&lt;5,"Количество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1" s="8">
        <f>'[1]Рейтинговая таблица организаций'!AE522</f>
        <v>3</v>
      </c>
      <c r="AF21" s="7">
        <f>IF('[1]Рейтинговая таблица организаций'!AE522&lt;1,0,(IF('[1]Рейтинговая таблица организаций'!AE522&lt;5,20,100)))</f>
        <v>20</v>
      </c>
      <c r="AG21" s="7" t="s">
        <v>58</v>
      </c>
      <c r="AH21" s="7">
        <f>'[1]Рейтинговая таблица организаций'!AF522</f>
        <v>1</v>
      </c>
      <c r="AI21" s="7">
        <f>'[1]Рейтинговая таблица организаций'!AG522</f>
        <v>1</v>
      </c>
      <c r="AJ21" s="7" t="s">
        <v>59</v>
      </c>
      <c r="AK21" s="7">
        <f>'[1]Рейтинговая таблица организаций'!AL522</f>
        <v>19</v>
      </c>
      <c r="AL21" s="7">
        <f>'[1]Рейтинговая таблица организаций'!AM522</f>
        <v>20</v>
      </c>
      <c r="AM21" s="7" t="s">
        <v>60</v>
      </c>
      <c r="AN21" s="7">
        <f>'[1]Рейтинговая таблица организаций'!AN522</f>
        <v>19</v>
      </c>
      <c r="AO21" s="7">
        <f>'[1]Рейтинговая таблица организаций'!AO522</f>
        <v>20</v>
      </c>
      <c r="AP21" s="7" t="s">
        <v>61</v>
      </c>
      <c r="AQ21" s="7">
        <f>'[1]Рейтинговая таблица организаций'!AP522</f>
        <v>19</v>
      </c>
      <c r="AR21" s="7">
        <f>'[1]Рейтинговая таблица организаций'!AQ522</f>
        <v>20</v>
      </c>
      <c r="AS21" s="7" t="s">
        <v>62</v>
      </c>
      <c r="AT21" s="7">
        <f>'[1]Рейтинговая таблица организаций'!AV522</f>
        <v>19</v>
      </c>
      <c r="AU21" s="7">
        <f>'[1]Рейтинговая таблица организаций'!AW522</f>
        <v>20</v>
      </c>
      <c r="AV21" s="7" t="s">
        <v>63</v>
      </c>
      <c r="AW21" s="7">
        <f>'[1]Рейтинговая таблица организаций'!AX522</f>
        <v>20</v>
      </c>
      <c r="AX21" s="7">
        <f>'[1]Рейтинговая таблица организаций'!AY522</f>
        <v>20</v>
      </c>
      <c r="AY21" s="7" t="s">
        <v>64</v>
      </c>
      <c r="AZ21" s="7">
        <f>'[1]Рейтинговая таблица организаций'!AZ522</f>
        <v>20</v>
      </c>
      <c r="BA21" s="7">
        <f>'[1]Рейтинговая таблица организаций'!BA522</f>
        <v>20</v>
      </c>
    </row>
    <row r="22" spans="1:53" ht="15.75" x14ac:dyDescent="0.25">
      <c r="A22" s="3">
        <f>'[1]бланки '!D525</f>
        <v>520</v>
      </c>
      <c r="B22" s="3" t="str">
        <f>'[1]бланки '!C525</f>
        <v>МКОУ «Телетлинская СОШ № 1»</v>
      </c>
      <c r="C22" s="3">
        <f>'[1]для bus.gov.ru'!D523</f>
        <v>50</v>
      </c>
      <c r="D22" s="3">
        <f>'[1]для bus.gov.ru'!E523</f>
        <v>20</v>
      </c>
      <c r="E22" s="4">
        <f>'[1]для bus.gov.ru'!F523</f>
        <v>0.4</v>
      </c>
      <c r="F22" s="5" t="s">
        <v>53</v>
      </c>
      <c r="G22" s="6">
        <f>'[1]Рейтинговая таблица организаций'!D523</f>
        <v>13</v>
      </c>
      <c r="H22" s="6">
        <f>'[1]Рейтинговая таблица организаций'!E523</f>
        <v>13</v>
      </c>
      <c r="I22" s="5" t="s">
        <v>54</v>
      </c>
      <c r="J22" s="6">
        <f>'[1]Рейтинговая таблица организаций'!F523</f>
        <v>46</v>
      </c>
      <c r="K22" s="6">
        <f>'[1]Рейтинговая таблица организаций'!G523</f>
        <v>54</v>
      </c>
      <c r="L22" s="7" t="str">
        <f>IF('[1]Рейтинговая таблица организаций'!H523&lt;1,"Отсутствуют или не функционируют дистанционные способы взаимодействия",(IF('[1]Рейтинговая таблица организаций'!H523&lt;4,"В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2" s="8">
        <f>'[1]Рейтинговая таблица организаций'!H523</f>
        <v>4</v>
      </c>
      <c r="N22" s="7">
        <f>IF('[1]Рейтинговая таблица организаций'!H523&lt;1,0,(IF('[1]Рейтинговая таблица организаций'!H523&lt;4,30,100)))</f>
        <v>100</v>
      </c>
      <c r="O22" s="7" t="s">
        <v>55</v>
      </c>
      <c r="P22" s="7">
        <f>'[1]Рейтинговая таблица организаций'!I523</f>
        <v>20</v>
      </c>
      <c r="Q22" s="7">
        <f>'[1]Рейтинговая таблица организаций'!J523</f>
        <v>20</v>
      </c>
      <c r="R22" s="7" t="s">
        <v>56</v>
      </c>
      <c r="S22" s="7">
        <f>'[1]Рейтинговая таблица организаций'!K523</f>
        <v>20</v>
      </c>
      <c r="T22" s="7">
        <f>'[1]Рейтинговая таблица организаций'!L523</f>
        <v>20</v>
      </c>
      <c r="U22" s="7" t="str">
        <f>IF('[1]Рейтинговая таблица организаций'!U523&lt;1,"Отсутствуют комфортные условия",(IF('[1]Рейтинговая таблица организаций'!U523&lt;5,"Количество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2" s="8">
        <f>'[1]Рейтинговая таблица организаций'!U523</f>
        <v>5</v>
      </c>
      <c r="W22" s="7">
        <f>IF('[1]Рейтинговая таблица организаций'!U523&lt;1,0,(IF('[1]Рейтинговая таблица организаций'!U523&lt;4,20,100)))</f>
        <v>100</v>
      </c>
      <c r="X22" s="7" t="s">
        <v>57</v>
      </c>
      <c r="Y22" s="7">
        <f>'[1]Рейтинговая таблица организаций'!X523</f>
        <v>19</v>
      </c>
      <c r="Z22" s="7">
        <f>'[1]Рейтинговая таблица организаций'!Y523</f>
        <v>20</v>
      </c>
      <c r="AA22" s="7" t="str">
        <f>IF('[1]Рейтинговая таблица организаций'!AD523&lt;1,"Отсутствуют условия доступности для инвалидов",(IF('[1]Рейтинговая таблица организаций'!AD523&lt;5,"Количество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2" s="9">
        <f>'[1]Рейтинговая таблица организаций'!AD523</f>
        <v>1</v>
      </c>
      <c r="AC22" s="7">
        <f>IF('[1]Рейтинговая таблица организаций'!AD523&lt;1,0,(IF('[1]Рейтинговая таблица организаций'!AD523&lt;5,20,100)))</f>
        <v>20</v>
      </c>
      <c r="AD22" s="7" t="str">
        <f>IF('[1]Рейтинговая таблица организаций'!AE523&lt;1,"Отсутствуют условия доступности, позволяющие инвалидам получать услуги наравне с другими",(IF('[1]Рейтинговая таблица организаций'!AE523&lt;5,"Количество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2" s="8">
        <f>'[1]Рейтинговая таблица организаций'!AE523</f>
        <v>3</v>
      </c>
      <c r="AF22" s="7">
        <f>IF('[1]Рейтинговая таблица организаций'!AE523&lt;1,0,(IF('[1]Рейтинговая таблица организаций'!AE523&lt;5,20,100)))</f>
        <v>20</v>
      </c>
      <c r="AG22" s="7" t="s">
        <v>58</v>
      </c>
      <c r="AH22" s="7">
        <f>'[1]Рейтинговая таблица организаций'!AF523</f>
        <v>1</v>
      </c>
      <c r="AI22" s="7">
        <f>'[1]Рейтинговая таблица организаций'!AG523</f>
        <v>1</v>
      </c>
      <c r="AJ22" s="7" t="s">
        <v>59</v>
      </c>
      <c r="AK22" s="7">
        <f>'[1]Рейтинговая таблица организаций'!AL523</f>
        <v>20</v>
      </c>
      <c r="AL22" s="7">
        <f>'[1]Рейтинговая таблица организаций'!AM523</f>
        <v>20</v>
      </c>
      <c r="AM22" s="7" t="s">
        <v>60</v>
      </c>
      <c r="AN22" s="7">
        <f>'[1]Рейтинговая таблица организаций'!AN523</f>
        <v>20</v>
      </c>
      <c r="AO22" s="7">
        <f>'[1]Рейтинговая таблица организаций'!AO523</f>
        <v>20</v>
      </c>
      <c r="AP22" s="7" t="s">
        <v>61</v>
      </c>
      <c r="AQ22" s="7">
        <f>'[1]Рейтинговая таблица организаций'!AP523</f>
        <v>19</v>
      </c>
      <c r="AR22" s="7">
        <f>'[1]Рейтинговая таблица организаций'!AQ523</f>
        <v>20</v>
      </c>
      <c r="AS22" s="7" t="s">
        <v>62</v>
      </c>
      <c r="AT22" s="7">
        <f>'[1]Рейтинговая таблица организаций'!AV523</f>
        <v>20</v>
      </c>
      <c r="AU22" s="7">
        <f>'[1]Рейтинговая таблица организаций'!AW523</f>
        <v>20</v>
      </c>
      <c r="AV22" s="7" t="s">
        <v>63</v>
      </c>
      <c r="AW22" s="7">
        <f>'[1]Рейтинговая таблица организаций'!AX523</f>
        <v>19</v>
      </c>
      <c r="AX22" s="7">
        <f>'[1]Рейтинговая таблица организаций'!AY523</f>
        <v>20</v>
      </c>
      <c r="AY22" s="7" t="s">
        <v>64</v>
      </c>
      <c r="AZ22" s="7">
        <f>'[1]Рейтинговая таблица организаций'!AZ523</f>
        <v>19</v>
      </c>
      <c r="BA22" s="7">
        <f>'[1]Рейтинговая таблица организаций'!BA523</f>
        <v>20</v>
      </c>
    </row>
    <row r="23" spans="1:53" ht="15.75" x14ac:dyDescent="0.25">
      <c r="A23" s="3">
        <f>'[1]бланки '!D526</f>
        <v>521</v>
      </c>
      <c r="B23" s="3" t="str">
        <f>'[1]бланки '!C526</f>
        <v>МКОУ «Телетлинская СОШ №2»</v>
      </c>
      <c r="C23" s="3">
        <f>'[1]для bus.gov.ru'!D524</f>
        <v>47</v>
      </c>
      <c r="D23" s="3">
        <f>'[1]для bus.gov.ru'!E524</f>
        <v>19</v>
      </c>
      <c r="E23" s="4">
        <f>'[1]для bus.gov.ru'!F524</f>
        <v>0.40425531914893614</v>
      </c>
      <c r="F23" s="5" t="s">
        <v>53</v>
      </c>
      <c r="G23" s="6">
        <f>'[1]Рейтинговая таблица организаций'!D524</f>
        <v>13</v>
      </c>
      <c r="H23" s="6">
        <f>'[1]Рейтинговая таблица организаций'!E524</f>
        <v>13</v>
      </c>
      <c r="I23" s="5" t="s">
        <v>54</v>
      </c>
      <c r="J23" s="6">
        <f>'[1]Рейтинговая таблица организаций'!F524</f>
        <v>45</v>
      </c>
      <c r="K23" s="6">
        <f>'[1]Рейтинговая таблица организаций'!G524</f>
        <v>54</v>
      </c>
      <c r="L23" s="7" t="str">
        <f>IF('[1]Рейтинговая таблица организаций'!H524&lt;1,"Отсутствуют или не функционируют дистанционные способы взаимодействия",(IF('[1]Рейтинговая таблица организаций'!H524&lt;4,"В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3" s="8">
        <f>'[1]Рейтинговая таблица организаций'!H524</f>
        <v>4</v>
      </c>
      <c r="N23" s="7">
        <f>IF('[1]Рейтинговая таблица организаций'!H524&lt;1,0,(IF('[1]Рейтинговая таблица организаций'!H524&lt;4,30,100)))</f>
        <v>100</v>
      </c>
      <c r="O23" s="7" t="s">
        <v>55</v>
      </c>
      <c r="P23" s="7">
        <f>'[1]Рейтинговая таблица организаций'!I524</f>
        <v>19</v>
      </c>
      <c r="Q23" s="7">
        <f>'[1]Рейтинговая таблица организаций'!J524</f>
        <v>19</v>
      </c>
      <c r="R23" s="7" t="s">
        <v>56</v>
      </c>
      <c r="S23" s="7">
        <f>'[1]Рейтинговая таблица организаций'!K524</f>
        <v>19</v>
      </c>
      <c r="T23" s="7">
        <f>'[1]Рейтинговая таблица организаций'!L524</f>
        <v>19</v>
      </c>
      <c r="U23" s="7" t="str">
        <f>IF('[1]Рейтинговая таблица организаций'!U524&lt;1,"Отсутствуют комфортные условия",(IF('[1]Рейтинговая таблица организаций'!U524&lt;5,"Количество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3" s="8">
        <f>'[1]Рейтинговая таблица организаций'!U524</f>
        <v>5</v>
      </c>
      <c r="W23" s="7">
        <f>IF('[1]Рейтинговая таблица организаций'!U524&lt;1,0,(IF('[1]Рейтинговая таблица организаций'!U524&lt;4,20,100)))</f>
        <v>100</v>
      </c>
      <c r="X23" s="7" t="s">
        <v>57</v>
      </c>
      <c r="Y23" s="7">
        <f>'[1]Рейтинговая таблица организаций'!X524</f>
        <v>18</v>
      </c>
      <c r="Z23" s="7">
        <f>'[1]Рейтинговая таблица организаций'!Y524</f>
        <v>19</v>
      </c>
      <c r="AA23" s="7" t="str">
        <f>IF('[1]Рейтинговая таблица организаций'!AD524&lt;1,"Отсутствуют условия доступности для инвалидов",(IF('[1]Рейтинговая таблица организаций'!AD524&lt;5,"Количество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3" s="9">
        <f>'[1]Рейтинговая таблица организаций'!AD524</f>
        <v>1</v>
      </c>
      <c r="AC23" s="7">
        <f>IF('[1]Рейтинговая таблица организаций'!AD524&lt;1,0,(IF('[1]Рейтинговая таблица организаций'!AD524&lt;5,20,100)))</f>
        <v>20</v>
      </c>
      <c r="AD23" s="7" t="str">
        <f>IF('[1]Рейтинговая таблица организаций'!AE524&lt;1,"Отсутствуют условия доступности, позволяющие инвалидам получать услуги наравне с другими",(IF('[1]Рейтинговая таблица организаций'!AE524&lt;5,"Количество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3" s="8">
        <f>'[1]Рейтинговая таблица организаций'!AE524</f>
        <v>3</v>
      </c>
      <c r="AF23" s="7">
        <f>IF('[1]Рейтинговая таблица организаций'!AE524&lt;1,0,(IF('[1]Рейтинговая таблица организаций'!AE524&lt;5,20,100)))</f>
        <v>20</v>
      </c>
      <c r="AG23" s="7" t="s">
        <v>58</v>
      </c>
      <c r="AH23" s="7">
        <f>'[1]Рейтинговая таблица организаций'!AF524</f>
        <v>1</v>
      </c>
      <c r="AI23" s="7">
        <f>'[1]Рейтинговая таблица организаций'!AG524</f>
        <v>1</v>
      </c>
      <c r="AJ23" s="7" t="s">
        <v>59</v>
      </c>
      <c r="AK23" s="7">
        <f>'[1]Рейтинговая таблица организаций'!AL524</f>
        <v>19</v>
      </c>
      <c r="AL23" s="7">
        <f>'[1]Рейтинговая таблица организаций'!AM524</f>
        <v>19</v>
      </c>
      <c r="AM23" s="7" t="s">
        <v>60</v>
      </c>
      <c r="AN23" s="7">
        <f>'[1]Рейтинговая таблица организаций'!AN524</f>
        <v>19</v>
      </c>
      <c r="AO23" s="7">
        <f>'[1]Рейтинговая таблица организаций'!AO524</f>
        <v>19</v>
      </c>
      <c r="AP23" s="7" t="s">
        <v>61</v>
      </c>
      <c r="AQ23" s="7">
        <f>'[1]Рейтинговая таблица организаций'!AP524</f>
        <v>18</v>
      </c>
      <c r="AR23" s="7">
        <f>'[1]Рейтинговая таблица организаций'!AQ524</f>
        <v>19</v>
      </c>
      <c r="AS23" s="7" t="s">
        <v>62</v>
      </c>
      <c r="AT23" s="7">
        <f>'[1]Рейтинговая таблица организаций'!AV524</f>
        <v>19</v>
      </c>
      <c r="AU23" s="7">
        <f>'[1]Рейтинговая таблица организаций'!AW524</f>
        <v>19</v>
      </c>
      <c r="AV23" s="7" t="s">
        <v>63</v>
      </c>
      <c r="AW23" s="7">
        <f>'[1]Рейтинговая таблица организаций'!AX524</f>
        <v>19</v>
      </c>
      <c r="AX23" s="7">
        <f>'[1]Рейтинговая таблица организаций'!AY524</f>
        <v>19</v>
      </c>
      <c r="AY23" s="7" t="s">
        <v>64</v>
      </c>
      <c r="AZ23" s="7">
        <f>'[1]Рейтинговая таблица организаций'!AZ524</f>
        <v>19</v>
      </c>
      <c r="BA23" s="7">
        <f>'[1]Рейтинговая таблица организаций'!BA524</f>
        <v>19</v>
      </c>
    </row>
    <row r="24" spans="1:53" ht="15.75" x14ac:dyDescent="0.25">
      <c r="A24" s="3">
        <f>'[1]бланки '!D527</f>
        <v>522</v>
      </c>
      <c r="B24" s="3" t="str">
        <f>'[1]бланки '!C527</f>
        <v>МКОУ «Урибская СОШ»</v>
      </c>
      <c r="C24" s="3">
        <f>'[1]для bus.gov.ru'!D525</f>
        <v>56</v>
      </c>
      <c r="D24" s="3">
        <f>'[1]для bus.gov.ru'!E525</f>
        <v>22</v>
      </c>
      <c r="E24" s="4">
        <f>'[1]для bus.gov.ru'!F525</f>
        <v>0.39285714285714285</v>
      </c>
      <c r="F24" s="5" t="s">
        <v>53</v>
      </c>
      <c r="G24" s="6">
        <f>'[1]Рейтинговая таблица организаций'!D525</f>
        <v>13</v>
      </c>
      <c r="H24" s="6">
        <f>'[1]Рейтинговая таблица организаций'!E525</f>
        <v>13</v>
      </c>
      <c r="I24" s="5" t="s">
        <v>54</v>
      </c>
      <c r="J24" s="6">
        <f>'[1]Рейтинговая таблица организаций'!F525</f>
        <v>53</v>
      </c>
      <c r="K24" s="6">
        <f>'[1]Рейтинговая таблица организаций'!G525</f>
        <v>54</v>
      </c>
      <c r="L24" s="7" t="str">
        <f>IF('[1]Рейтинговая таблица организаций'!H525&lt;1,"Отсутствуют или не функционируют дистанционные способы взаимодействия",(IF('[1]Рейтинговая таблица организаций'!H525&lt;4,"В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4" s="8">
        <f>'[1]Рейтинговая таблица организаций'!H525</f>
        <v>4</v>
      </c>
      <c r="N24" s="7">
        <f>IF('[1]Рейтинговая таблица организаций'!H525&lt;1,0,(IF('[1]Рейтинговая таблица организаций'!H525&lt;4,30,100)))</f>
        <v>100</v>
      </c>
      <c r="O24" s="7" t="s">
        <v>55</v>
      </c>
      <c r="P24" s="7">
        <f>'[1]Рейтинговая таблица организаций'!I525</f>
        <v>21</v>
      </c>
      <c r="Q24" s="7">
        <f>'[1]Рейтинговая таблица организаций'!J525</f>
        <v>22</v>
      </c>
      <c r="R24" s="7" t="s">
        <v>56</v>
      </c>
      <c r="S24" s="7">
        <f>'[1]Рейтинговая таблица организаций'!K525</f>
        <v>21</v>
      </c>
      <c r="T24" s="7">
        <f>'[1]Рейтинговая таблица организаций'!L525</f>
        <v>22</v>
      </c>
      <c r="U24" s="7" t="str">
        <f>IF('[1]Рейтинговая таблица организаций'!U525&lt;1,"Отсутствуют комфортные условия",(IF('[1]Рейтинговая таблица организаций'!U525&lt;5,"Количество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4" s="8">
        <f>'[1]Рейтинговая таблица организаций'!U525</f>
        <v>5</v>
      </c>
      <c r="W24" s="7">
        <f>IF('[1]Рейтинговая таблица организаций'!U525&lt;1,0,(IF('[1]Рейтинговая таблица организаций'!U525&lt;4,20,100)))</f>
        <v>100</v>
      </c>
      <c r="X24" s="7" t="s">
        <v>57</v>
      </c>
      <c r="Y24" s="7">
        <f>'[1]Рейтинговая таблица организаций'!X525</f>
        <v>21</v>
      </c>
      <c r="Z24" s="7">
        <f>'[1]Рейтинговая таблица организаций'!Y525</f>
        <v>22</v>
      </c>
      <c r="AA24" s="7" t="str">
        <f>IF('[1]Рейтинговая таблица организаций'!AD525&lt;1,"Отсутствуют условия доступности для инвалидов",(IF('[1]Рейтинговая таблица организаций'!AD525&lt;5,"Количество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4" s="9">
        <f>'[1]Рейтинговая таблица организаций'!AD525</f>
        <v>1</v>
      </c>
      <c r="AC24" s="7">
        <f>IF('[1]Рейтинговая таблица организаций'!AD525&lt;1,0,(IF('[1]Рейтинговая таблица организаций'!AD525&lt;5,20,100)))</f>
        <v>20</v>
      </c>
      <c r="AD24" s="7" t="str">
        <f>IF('[1]Рейтинговая таблица организаций'!AE525&lt;1,"Отсутствуют условия доступности, позволяющие инвалидам получать услуги наравне с другими",(IF('[1]Рейтинговая таблица организаций'!AE525&lt;5,"Количество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4" s="8">
        <f>'[1]Рейтинговая таблица организаций'!AE525</f>
        <v>3</v>
      </c>
      <c r="AF24" s="7">
        <f>IF('[1]Рейтинговая таблица организаций'!AE525&lt;1,0,(IF('[1]Рейтинговая таблица организаций'!AE525&lt;5,20,100)))</f>
        <v>20</v>
      </c>
      <c r="AG24" s="7" t="s">
        <v>58</v>
      </c>
      <c r="AH24" s="7">
        <f>'[1]Рейтинговая таблица организаций'!AF525</f>
        <v>1</v>
      </c>
      <c r="AI24" s="7">
        <f>'[1]Рейтинговая таблица организаций'!AG525</f>
        <v>1</v>
      </c>
      <c r="AJ24" s="7" t="s">
        <v>59</v>
      </c>
      <c r="AK24" s="7">
        <f>'[1]Рейтинговая таблица организаций'!AL525</f>
        <v>21</v>
      </c>
      <c r="AL24" s="7">
        <f>'[1]Рейтинговая таблица организаций'!AM525</f>
        <v>22</v>
      </c>
      <c r="AM24" s="7" t="s">
        <v>60</v>
      </c>
      <c r="AN24" s="7">
        <f>'[1]Рейтинговая таблица организаций'!AN525</f>
        <v>22</v>
      </c>
      <c r="AO24" s="7">
        <f>'[1]Рейтинговая таблица организаций'!AO525</f>
        <v>22</v>
      </c>
      <c r="AP24" s="7" t="s">
        <v>61</v>
      </c>
      <c r="AQ24" s="7">
        <f>'[1]Рейтинговая таблица организаций'!AP525</f>
        <v>21</v>
      </c>
      <c r="AR24" s="7">
        <f>'[1]Рейтинговая таблица организаций'!AQ525</f>
        <v>22</v>
      </c>
      <c r="AS24" s="7" t="s">
        <v>62</v>
      </c>
      <c r="AT24" s="7">
        <f>'[1]Рейтинговая таблица организаций'!AV525</f>
        <v>21</v>
      </c>
      <c r="AU24" s="7">
        <f>'[1]Рейтинговая таблица организаций'!AW525</f>
        <v>22</v>
      </c>
      <c r="AV24" s="7" t="s">
        <v>63</v>
      </c>
      <c r="AW24" s="7">
        <f>'[1]Рейтинговая таблица организаций'!AX525</f>
        <v>21</v>
      </c>
      <c r="AX24" s="7">
        <f>'[1]Рейтинговая таблица организаций'!AY525</f>
        <v>22</v>
      </c>
      <c r="AY24" s="7" t="s">
        <v>64</v>
      </c>
      <c r="AZ24" s="7">
        <f>'[1]Рейтинговая таблица организаций'!AZ525</f>
        <v>22</v>
      </c>
      <c r="BA24" s="7">
        <f>'[1]Рейтинговая таблица организаций'!BA525</f>
        <v>22</v>
      </c>
    </row>
    <row r="25" spans="1:53" ht="15.75" x14ac:dyDescent="0.25">
      <c r="A25" s="3">
        <f>'[1]бланки '!D528</f>
        <v>523</v>
      </c>
      <c r="B25" s="3" t="str">
        <f>'[1]бланки '!C528</f>
        <v>МБОУ «Хебдинская СОШ»</v>
      </c>
      <c r="C25" s="3">
        <f>'[1]для bus.gov.ru'!D526</f>
        <v>134</v>
      </c>
      <c r="D25" s="3">
        <f>'[1]для bus.gov.ru'!E526</f>
        <v>54</v>
      </c>
      <c r="E25" s="4">
        <f>'[1]для bus.gov.ru'!F526</f>
        <v>0.40298507462686567</v>
      </c>
      <c r="F25" s="5" t="s">
        <v>53</v>
      </c>
      <c r="G25" s="6">
        <f>'[1]Рейтинговая таблица организаций'!D526</f>
        <v>13</v>
      </c>
      <c r="H25" s="6">
        <f>'[1]Рейтинговая таблица организаций'!E526</f>
        <v>13</v>
      </c>
      <c r="I25" s="5" t="s">
        <v>54</v>
      </c>
      <c r="J25" s="6">
        <f>'[1]Рейтинговая таблица организаций'!F526</f>
        <v>50</v>
      </c>
      <c r="K25" s="6">
        <f>'[1]Рейтинговая таблица организаций'!G526</f>
        <v>54</v>
      </c>
      <c r="L25" s="7" t="str">
        <f>IF('[1]Рейтинговая таблица организаций'!H526&lt;1,"Отсутствуют или не функционируют дистанционные способы взаимодействия",(IF('[1]Рейтинговая таблица организаций'!H526&lt;4,"В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5" s="8">
        <f>'[1]Рейтинговая таблица организаций'!H526</f>
        <v>4</v>
      </c>
      <c r="N25" s="7">
        <f>IF('[1]Рейтинговая таблица организаций'!H526&lt;1,0,(IF('[1]Рейтинговая таблица организаций'!H526&lt;4,30,100)))</f>
        <v>100</v>
      </c>
      <c r="O25" s="7" t="s">
        <v>55</v>
      </c>
      <c r="P25" s="7">
        <f>'[1]Рейтинговая таблица организаций'!I526</f>
        <v>54</v>
      </c>
      <c r="Q25" s="7">
        <f>'[1]Рейтинговая таблица организаций'!J526</f>
        <v>54</v>
      </c>
      <c r="R25" s="7" t="s">
        <v>56</v>
      </c>
      <c r="S25" s="7">
        <f>'[1]Рейтинговая таблица организаций'!K526</f>
        <v>53</v>
      </c>
      <c r="T25" s="7">
        <f>'[1]Рейтинговая таблица организаций'!L526</f>
        <v>54</v>
      </c>
      <c r="U25" s="7" t="str">
        <f>IF('[1]Рейтинговая таблица организаций'!U526&lt;1,"Отсутствуют комфортные условия",(IF('[1]Рейтинговая таблица организаций'!U526&lt;5,"Количество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5" s="8">
        <f>'[1]Рейтинговая таблица организаций'!U526</f>
        <v>5</v>
      </c>
      <c r="W25" s="7">
        <f>IF('[1]Рейтинговая таблица организаций'!U526&lt;1,0,(IF('[1]Рейтинговая таблица организаций'!U526&lt;4,20,100)))</f>
        <v>100</v>
      </c>
      <c r="X25" s="7" t="s">
        <v>57</v>
      </c>
      <c r="Y25" s="7">
        <f>'[1]Рейтинговая таблица организаций'!X526</f>
        <v>53</v>
      </c>
      <c r="Z25" s="7">
        <f>'[1]Рейтинговая таблица организаций'!Y526</f>
        <v>54</v>
      </c>
      <c r="AA25" s="7" t="str">
        <f>IF('[1]Рейтинговая таблица организаций'!AD526&lt;1,"Отсутствуют условия доступности для инвалидов",(IF('[1]Рейтинговая таблица организаций'!AD526&lt;5,"Количество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5" s="9">
        <f>'[1]Рейтинговая таблица организаций'!AD526</f>
        <v>1</v>
      </c>
      <c r="AC25" s="7">
        <f>IF('[1]Рейтинговая таблица организаций'!AD526&lt;1,0,(IF('[1]Рейтинговая таблица организаций'!AD526&lt;5,20,100)))</f>
        <v>20</v>
      </c>
      <c r="AD25" s="7" t="str">
        <f>IF('[1]Рейтинговая таблица организаций'!AE526&lt;1,"Отсутствуют условия доступности, позволяющие инвалидам получать услуги наравне с другими",(IF('[1]Рейтинговая таблица организаций'!AE526&lt;5,"Количество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5" s="8">
        <f>'[1]Рейтинговая таблица организаций'!AE526</f>
        <v>3</v>
      </c>
      <c r="AF25" s="7">
        <f>IF('[1]Рейтинговая таблица организаций'!AE526&lt;1,0,(IF('[1]Рейтинговая таблица организаций'!AE526&lt;5,20,100)))</f>
        <v>20</v>
      </c>
      <c r="AG25" s="7" t="s">
        <v>58</v>
      </c>
      <c r="AH25" s="7">
        <f>'[1]Рейтинговая таблица организаций'!AF526</f>
        <v>4</v>
      </c>
      <c r="AI25" s="7">
        <f>'[1]Рейтинговая таблица организаций'!AG526</f>
        <v>4</v>
      </c>
      <c r="AJ25" s="7" t="s">
        <v>59</v>
      </c>
      <c r="AK25" s="7">
        <f>'[1]Рейтинговая таблица организаций'!AL526</f>
        <v>54</v>
      </c>
      <c r="AL25" s="7">
        <f>'[1]Рейтинговая таблица организаций'!AM526</f>
        <v>54</v>
      </c>
      <c r="AM25" s="7" t="s">
        <v>60</v>
      </c>
      <c r="AN25" s="7">
        <f>'[1]Рейтинговая таблица организаций'!AN526</f>
        <v>52</v>
      </c>
      <c r="AO25" s="7">
        <f>'[1]Рейтинговая таблица организаций'!AO526</f>
        <v>54</v>
      </c>
      <c r="AP25" s="7" t="s">
        <v>61</v>
      </c>
      <c r="AQ25" s="7">
        <f>'[1]Рейтинговая таблица организаций'!AP526</f>
        <v>52</v>
      </c>
      <c r="AR25" s="7">
        <f>'[1]Рейтинговая таблица организаций'!AQ526</f>
        <v>54</v>
      </c>
      <c r="AS25" s="7" t="s">
        <v>62</v>
      </c>
      <c r="AT25" s="7">
        <f>'[1]Рейтинговая таблица организаций'!AV526</f>
        <v>52</v>
      </c>
      <c r="AU25" s="7">
        <f>'[1]Рейтинговая таблица организаций'!AW526</f>
        <v>54</v>
      </c>
      <c r="AV25" s="7" t="s">
        <v>63</v>
      </c>
      <c r="AW25" s="7">
        <f>'[1]Рейтинговая таблица организаций'!AX526</f>
        <v>53</v>
      </c>
      <c r="AX25" s="7">
        <f>'[1]Рейтинговая таблица организаций'!AY526</f>
        <v>54</v>
      </c>
      <c r="AY25" s="7" t="s">
        <v>64</v>
      </c>
      <c r="AZ25" s="7">
        <f>'[1]Рейтинговая таблица организаций'!AZ526</f>
        <v>52</v>
      </c>
      <c r="BA25" s="7">
        <f>'[1]Рейтинговая таблица организаций'!BA526</f>
        <v>54</v>
      </c>
    </row>
    <row r="26" spans="1:53" ht="15.75" x14ac:dyDescent="0.25">
      <c r="A26" s="3">
        <f>'[1]бланки '!D529</f>
        <v>524</v>
      </c>
      <c r="B26" s="3" t="str">
        <f>'[1]бланки '!C529</f>
        <v>МКОУ «Хотодинская СОШ»</v>
      </c>
      <c r="C26" s="3">
        <f>'[1]для bus.gov.ru'!D527</f>
        <v>56</v>
      </c>
      <c r="D26" s="3">
        <f>'[1]для bus.gov.ru'!E527</f>
        <v>22</v>
      </c>
      <c r="E26" s="4">
        <f>'[1]для bus.gov.ru'!F527</f>
        <v>0.39285714285714285</v>
      </c>
      <c r="F26" s="5" t="s">
        <v>53</v>
      </c>
      <c r="G26" s="6">
        <f>'[1]Рейтинговая таблица организаций'!D527</f>
        <v>13</v>
      </c>
      <c r="H26" s="6">
        <f>'[1]Рейтинговая таблица организаций'!E527</f>
        <v>13</v>
      </c>
      <c r="I26" s="5" t="s">
        <v>54</v>
      </c>
      <c r="J26" s="6">
        <f>'[1]Рейтинговая таблица организаций'!F527</f>
        <v>50</v>
      </c>
      <c r="K26" s="6">
        <f>'[1]Рейтинговая таблица организаций'!G527</f>
        <v>54</v>
      </c>
      <c r="L26" s="7" t="str">
        <f>IF('[1]Рейтинговая таблица организаций'!H527&lt;1,"Отсутствуют или не функционируют дистанционные способы взаимодействия",(IF('[1]Рейтинговая таблица организаций'!H527&lt;4,"В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6" s="8">
        <f>'[1]Рейтинговая таблица организаций'!H527</f>
        <v>4</v>
      </c>
      <c r="N26" s="7">
        <f>IF('[1]Рейтинговая таблица организаций'!H527&lt;1,0,(IF('[1]Рейтинговая таблица организаций'!H527&lt;4,30,100)))</f>
        <v>100</v>
      </c>
      <c r="O26" s="7" t="s">
        <v>55</v>
      </c>
      <c r="P26" s="7">
        <f>'[1]Рейтинговая таблица организаций'!I527</f>
        <v>21</v>
      </c>
      <c r="Q26" s="7">
        <f>'[1]Рейтинговая таблица организаций'!J527</f>
        <v>22</v>
      </c>
      <c r="R26" s="7" t="s">
        <v>56</v>
      </c>
      <c r="S26" s="7">
        <f>'[1]Рейтинговая таблица организаций'!K527</f>
        <v>21</v>
      </c>
      <c r="T26" s="7">
        <f>'[1]Рейтинговая таблица организаций'!L527</f>
        <v>22</v>
      </c>
      <c r="U26" s="7" t="str">
        <f>IF('[1]Рейтинговая таблица организаций'!U527&lt;1,"Отсутствуют комфортные условия",(IF('[1]Рейтинговая таблица организаций'!U527&lt;5,"Количество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6" s="8">
        <f>'[1]Рейтинговая таблица организаций'!U527</f>
        <v>5</v>
      </c>
      <c r="W26" s="7">
        <f>IF('[1]Рейтинговая таблица организаций'!U527&lt;1,0,(IF('[1]Рейтинговая таблица организаций'!U527&lt;4,20,100)))</f>
        <v>100</v>
      </c>
      <c r="X26" s="7" t="s">
        <v>57</v>
      </c>
      <c r="Y26" s="7">
        <f>'[1]Рейтинговая таблица организаций'!X527</f>
        <v>21</v>
      </c>
      <c r="Z26" s="7">
        <f>'[1]Рейтинговая таблица организаций'!Y527</f>
        <v>22</v>
      </c>
      <c r="AA26" s="7" t="str">
        <f>IF('[1]Рейтинговая таблица организаций'!AD527&lt;1,"Отсутствуют условия доступности для инвалидов",(IF('[1]Рейтинговая таблица организаций'!AD527&lt;5,"Количество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6" s="9">
        <f>'[1]Рейтинговая таблица организаций'!AD527</f>
        <v>1</v>
      </c>
      <c r="AC26" s="7">
        <f>IF('[1]Рейтинговая таблица организаций'!AD527&lt;1,0,(IF('[1]Рейтинговая таблица организаций'!AD527&lt;5,20,100)))</f>
        <v>20</v>
      </c>
      <c r="AD26" s="7" t="str">
        <f>IF('[1]Рейтинговая таблица организаций'!AE527&lt;1,"Отсутствуют условия доступности, позволяющие инвалидам получать услуги наравне с другими",(IF('[1]Рейтинговая таблица организаций'!AE527&lt;5,"Количество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6" s="8">
        <f>'[1]Рейтинговая таблица организаций'!AE527</f>
        <v>3</v>
      </c>
      <c r="AF26" s="7">
        <f>IF('[1]Рейтинговая таблица организаций'!AE527&lt;1,0,(IF('[1]Рейтинговая таблица организаций'!AE527&lt;5,20,100)))</f>
        <v>20</v>
      </c>
      <c r="AG26" s="7" t="s">
        <v>58</v>
      </c>
      <c r="AH26" s="7">
        <f>'[1]Рейтинговая таблица организаций'!AF527</f>
        <v>1</v>
      </c>
      <c r="AI26" s="7">
        <f>'[1]Рейтинговая таблица организаций'!AG527</f>
        <v>1</v>
      </c>
      <c r="AJ26" s="7" t="s">
        <v>59</v>
      </c>
      <c r="AK26" s="7">
        <f>'[1]Рейтинговая таблица организаций'!AL527</f>
        <v>21</v>
      </c>
      <c r="AL26" s="7">
        <f>'[1]Рейтинговая таблица организаций'!AM527</f>
        <v>22</v>
      </c>
      <c r="AM26" s="7" t="s">
        <v>60</v>
      </c>
      <c r="AN26" s="7">
        <f>'[1]Рейтинговая таблица организаций'!AN527</f>
        <v>21</v>
      </c>
      <c r="AO26" s="7">
        <f>'[1]Рейтинговая таблица организаций'!AO527</f>
        <v>22</v>
      </c>
      <c r="AP26" s="7" t="s">
        <v>61</v>
      </c>
      <c r="AQ26" s="7">
        <f>'[1]Рейтинговая таблица организаций'!AP527</f>
        <v>21</v>
      </c>
      <c r="AR26" s="7">
        <f>'[1]Рейтинговая таблица организаций'!AQ527</f>
        <v>22</v>
      </c>
      <c r="AS26" s="7" t="s">
        <v>62</v>
      </c>
      <c r="AT26" s="7">
        <f>'[1]Рейтинговая таблица организаций'!AV527</f>
        <v>21</v>
      </c>
      <c r="AU26" s="7">
        <f>'[1]Рейтинговая таблица организаций'!AW527</f>
        <v>22</v>
      </c>
      <c r="AV26" s="7" t="s">
        <v>63</v>
      </c>
      <c r="AW26" s="7">
        <f>'[1]Рейтинговая таблица организаций'!AX527</f>
        <v>21</v>
      </c>
      <c r="AX26" s="7">
        <f>'[1]Рейтинговая таблица организаций'!AY527</f>
        <v>22</v>
      </c>
      <c r="AY26" s="7" t="s">
        <v>64</v>
      </c>
      <c r="AZ26" s="7">
        <f>'[1]Рейтинговая таблица организаций'!AZ527</f>
        <v>21</v>
      </c>
      <c r="BA26" s="7">
        <f>'[1]Рейтинговая таблица организаций'!BA527</f>
        <v>22</v>
      </c>
    </row>
    <row r="27" spans="1:53" ht="15.75" x14ac:dyDescent="0.25">
      <c r="A27" s="3">
        <f>'[1]бланки '!D530</f>
        <v>525</v>
      </c>
      <c r="B27" s="3" t="str">
        <f>'[1]бланки '!C530</f>
        <v>МКОУ «Верхнебатлухская СОШ»</v>
      </c>
      <c r="C27" s="3">
        <f>'[1]для bus.gov.ru'!D528</f>
        <v>40</v>
      </c>
      <c r="D27" s="3">
        <f>'[1]для bus.gov.ru'!E528</f>
        <v>16</v>
      </c>
      <c r="E27" s="4">
        <f>'[1]для bus.gov.ru'!F528</f>
        <v>0.4</v>
      </c>
      <c r="F27" s="5" t="s">
        <v>53</v>
      </c>
      <c r="G27" s="6">
        <f>'[1]Рейтинговая таблица организаций'!D528</f>
        <v>13</v>
      </c>
      <c r="H27" s="6">
        <f>'[1]Рейтинговая таблица организаций'!E528</f>
        <v>13</v>
      </c>
      <c r="I27" s="5" t="s">
        <v>54</v>
      </c>
      <c r="J27" s="6">
        <f>'[1]Рейтинговая таблица организаций'!F528</f>
        <v>50</v>
      </c>
      <c r="K27" s="6">
        <f>'[1]Рейтинговая таблица организаций'!G528</f>
        <v>54</v>
      </c>
      <c r="L27" s="7" t="str">
        <f>IF('[1]Рейтинговая таблица организаций'!H528&lt;1,"Отсутствуют или не функционируют дистанционные способы взаимодействия",(IF('[1]Рейтинговая таблица организаций'!H528&lt;4,"В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7" s="8">
        <f>'[1]Рейтинговая таблица организаций'!H528</f>
        <v>4</v>
      </c>
      <c r="N27" s="7">
        <f>IF('[1]Рейтинговая таблица организаций'!H528&lt;1,0,(IF('[1]Рейтинговая таблица организаций'!H528&lt;4,30,100)))</f>
        <v>100</v>
      </c>
      <c r="O27" s="7" t="s">
        <v>55</v>
      </c>
      <c r="P27" s="7">
        <f>'[1]Рейтинговая таблица организаций'!I528</f>
        <v>16</v>
      </c>
      <c r="Q27" s="7">
        <f>'[1]Рейтинговая таблица организаций'!J528</f>
        <v>16</v>
      </c>
      <c r="R27" s="7" t="s">
        <v>56</v>
      </c>
      <c r="S27" s="7">
        <f>'[1]Рейтинговая таблица организаций'!K528</f>
        <v>16</v>
      </c>
      <c r="T27" s="7">
        <f>'[1]Рейтинговая таблица организаций'!L528</f>
        <v>16</v>
      </c>
      <c r="U27" s="7" t="str">
        <f>IF('[1]Рейтинговая таблица организаций'!U528&lt;1,"Отсутствуют комфортные условия",(IF('[1]Рейтинговая таблица организаций'!U528&lt;5,"Количество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7" s="8">
        <f>'[1]Рейтинговая таблица организаций'!U528</f>
        <v>5</v>
      </c>
      <c r="W27" s="7">
        <f>IF('[1]Рейтинговая таблица организаций'!U528&lt;1,0,(IF('[1]Рейтинговая таблица организаций'!U528&lt;4,20,100)))</f>
        <v>100</v>
      </c>
      <c r="X27" s="7" t="s">
        <v>57</v>
      </c>
      <c r="Y27" s="7">
        <f>'[1]Рейтинговая таблица организаций'!X528</f>
        <v>15</v>
      </c>
      <c r="Z27" s="7">
        <f>'[1]Рейтинговая таблица организаций'!Y528</f>
        <v>16</v>
      </c>
      <c r="AA27" s="7" t="str">
        <f>IF('[1]Рейтинговая таблица организаций'!AD528&lt;1,"Отсутствуют условия доступности для инвалидов",(IF('[1]Рейтинговая таблица организаций'!AD528&lt;5,"Количество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7" s="9">
        <f>'[1]Рейтинговая таблица организаций'!AD528</f>
        <v>1</v>
      </c>
      <c r="AC27" s="7">
        <f>IF('[1]Рейтинговая таблица организаций'!AD528&lt;1,0,(IF('[1]Рейтинговая таблица организаций'!AD528&lt;5,20,100)))</f>
        <v>20</v>
      </c>
      <c r="AD27" s="7" t="str">
        <f>IF('[1]Рейтинговая таблица организаций'!AE528&lt;1,"Отсутствуют условия доступности, позволяющие инвалидам получать услуги наравне с другими",(IF('[1]Рейтинговая таблица организаций'!AE528&lt;5,"Количество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7" s="8">
        <f>'[1]Рейтинговая таблица организаций'!AE528</f>
        <v>3</v>
      </c>
      <c r="AF27" s="7">
        <f>IF('[1]Рейтинговая таблица организаций'!AE528&lt;1,0,(IF('[1]Рейтинговая таблица организаций'!AE528&lt;5,20,100)))</f>
        <v>20</v>
      </c>
      <c r="AG27" s="7" t="s">
        <v>58</v>
      </c>
      <c r="AH27" s="7">
        <f>'[1]Рейтинговая таблица организаций'!AF528</f>
        <v>1</v>
      </c>
      <c r="AI27" s="7">
        <f>'[1]Рейтинговая таблица организаций'!AG528</f>
        <v>1</v>
      </c>
      <c r="AJ27" s="7" t="s">
        <v>59</v>
      </c>
      <c r="AK27" s="7">
        <f>'[1]Рейтинговая таблица организаций'!AL528</f>
        <v>16</v>
      </c>
      <c r="AL27" s="7">
        <f>'[1]Рейтинговая таблица организаций'!AM528</f>
        <v>16</v>
      </c>
      <c r="AM27" s="7" t="s">
        <v>60</v>
      </c>
      <c r="AN27" s="7">
        <f>'[1]Рейтинговая таблица организаций'!AN528</f>
        <v>16</v>
      </c>
      <c r="AO27" s="7">
        <f>'[1]Рейтинговая таблица организаций'!AO528</f>
        <v>16</v>
      </c>
      <c r="AP27" s="7" t="s">
        <v>61</v>
      </c>
      <c r="AQ27" s="7">
        <f>'[1]Рейтинговая таблица организаций'!AP528</f>
        <v>15</v>
      </c>
      <c r="AR27" s="7">
        <f>'[1]Рейтинговая таблица организаций'!AQ528</f>
        <v>16</v>
      </c>
      <c r="AS27" s="7" t="s">
        <v>62</v>
      </c>
      <c r="AT27" s="7">
        <f>'[1]Рейтинговая таблица организаций'!AV528</f>
        <v>16</v>
      </c>
      <c r="AU27" s="7">
        <f>'[1]Рейтинговая таблица организаций'!AW528</f>
        <v>16</v>
      </c>
      <c r="AV27" s="7" t="s">
        <v>63</v>
      </c>
      <c r="AW27" s="7">
        <f>'[1]Рейтинговая таблица организаций'!AX528</f>
        <v>16</v>
      </c>
      <c r="AX27" s="7">
        <f>'[1]Рейтинговая таблица организаций'!AY528</f>
        <v>16</v>
      </c>
      <c r="AY27" s="7" t="s">
        <v>64</v>
      </c>
      <c r="AZ27" s="7">
        <f>'[1]Рейтинговая таблица организаций'!AZ528</f>
        <v>16</v>
      </c>
      <c r="BA27" s="7">
        <f>'[1]Рейтинговая таблица организаций'!BA528</f>
        <v>16</v>
      </c>
    </row>
    <row r="28" spans="1:53" ht="15.75" x14ac:dyDescent="0.25">
      <c r="A28" s="3">
        <f>'[1]бланки '!D531</f>
        <v>526</v>
      </c>
      <c r="B28" s="3" t="str">
        <f>'[1]бланки '!C531</f>
        <v>МКОУ «Митлиурибская ООШ»</v>
      </c>
      <c r="C28" s="3">
        <f>'[1]для bus.gov.ru'!D529</f>
        <v>62</v>
      </c>
      <c r="D28" s="3">
        <f>'[1]для bus.gov.ru'!E529</f>
        <v>25</v>
      </c>
      <c r="E28" s="4">
        <f>'[1]для bus.gov.ru'!F529</f>
        <v>0.40322580645161288</v>
      </c>
      <c r="F28" s="5" t="s">
        <v>53</v>
      </c>
      <c r="G28" s="6">
        <f>'[1]Рейтинговая таблица организаций'!D529</f>
        <v>13</v>
      </c>
      <c r="H28" s="6">
        <f>'[1]Рейтинговая таблица организаций'!E529</f>
        <v>13</v>
      </c>
      <c r="I28" s="5" t="s">
        <v>54</v>
      </c>
      <c r="J28" s="6">
        <f>'[1]Рейтинговая таблица организаций'!F529</f>
        <v>50</v>
      </c>
      <c r="K28" s="6">
        <f>'[1]Рейтинговая таблица организаций'!G529</f>
        <v>54</v>
      </c>
      <c r="L28" s="7" t="str">
        <f>IF('[1]Рейтинговая таблица организаций'!H529&lt;1,"Отсутствуют или не функционируют дистанционные способы взаимодействия",(IF('[1]Рейтинговая таблица организаций'!H529&lt;4,"В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8" s="8">
        <f>'[1]Рейтинговая таблица организаций'!H529</f>
        <v>4</v>
      </c>
      <c r="N28" s="7">
        <f>IF('[1]Рейтинговая таблица организаций'!H529&lt;1,0,(IF('[1]Рейтинговая таблица организаций'!H529&lt;4,30,100)))</f>
        <v>100</v>
      </c>
      <c r="O28" s="7" t="s">
        <v>55</v>
      </c>
      <c r="P28" s="7">
        <f>'[1]Рейтинговая таблица организаций'!I529</f>
        <v>25</v>
      </c>
      <c r="Q28" s="7">
        <f>'[1]Рейтинговая таблица организаций'!J529</f>
        <v>25</v>
      </c>
      <c r="R28" s="7" t="s">
        <v>56</v>
      </c>
      <c r="S28" s="7">
        <f>'[1]Рейтинговая таблица организаций'!K529</f>
        <v>25</v>
      </c>
      <c r="T28" s="7">
        <f>'[1]Рейтинговая таблица организаций'!L529</f>
        <v>25</v>
      </c>
      <c r="U28" s="7" t="str">
        <f>IF('[1]Рейтинговая таблица организаций'!U529&lt;1,"Отсутствуют комфортные условия",(IF('[1]Рейтинговая таблица организаций'!U529&lt;5,"Количество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8" s="8">
        <f>'[1]Рейтинговая таблица организаций'!U529</f>
        <v>5</v>
      </c>
      <c r="W28" s="7">
        <f>IF('[1]Рейтинговая таблица организаций'!U529&lt;1,0,(IF('[1]Рейтинговая таблица организаций'!U529&lt;4,20,100)))</f>
        <v>100</v>
      </c>
      <c r="X28" s="7" t="s">
        <v>57</v>
      </c>
      <c r="Y28" s="7">
        <f>'[1]Рейтинговая таблица организаций'!X529</f>
        <v>24</v>
      </c>
      <c r="Z28" s="7">
        <f>'[1]Рейтинговая таблица организаций'!Y529</f>
        <v>25</v>
      </c>
      <c r="AA28" s="7" t="str">
        <f>IF('[1]Рейтинговая таблица организаций'!AD529&lt;1,"Отсутствуют условия доступности для инвалидов",(IF('[1]Рейтинговая таблица организаций'!AD529&lt;5,"Количество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8" s="9">
        <f>'[1]Рейтинговая таблица организаций'!AD529</f>
        <v>1</v>
      </c>
      <c r="AC28" s="7">
        <f>IF('[1]Рейтинговая таблица организаций'!AD529&lt;1,0,(IF('[1]Рейтинговая таблица организаций'!AD529&lt;5,20,100)))</f>
        <v>20</v>
      </c>
      <c r="AD28" s="7" t="str">
        <f>IF('[1]Рейтинговая таблица организаций'!AE529&lt;1,"Отсутствуют условия доступности, позволяющие инвалидам получать услуги наравне с другими",(IF('[1]Рейтинговая таблица организаций'!AE529&lt;5,"Количество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8" s="8">
        <f>'[1]Рейтинговая таблица организаций'!AE529</f>
        <v>3</v>
      </c>
      <c r="AF28" s="7">
        <f>IF('[1]Рейтинговая таблица организаций'!AE529&lt;1,0,(IF('[1]Рейтинговая таблица организаций'!AE529&lt;5,20,100)))</f>
        <v>20</v>
      </c>
      <c r="AG28" s="7" t="s">
        <v>58</v>
      </c>
      <c r="AH28" s="7">
        <f>'[1]Рейтинговая таблица организаций'!AF529</f>
        <v>1</v>
      </c>
      <c r="AI28" s="7">
        <f>'[1]Рейтинговая таблица организаций'!AG529</f>
        <v>1</v>
      </c>
      <c r="AJ28" s="7" t="s">
        <v>59</v>
      </c>
      <c r="AK28" s="7">
        <f>'[1]Рейтинговая таблица организаций'!AL529</f>
        <v>24</v>
      </c>
      <c r="AL28" s="7">
        <f>'[1]Рейтинговая таблица организаций'!AM529</f>
        <v>25</v>
      </c>
      <c r="AM28" s="7" t="s">
        <v>60</v>
      </c>
      <c r="AN28" s="7">
        <f>'[1]Рейтинговая таблица организаций'!AN529</f>
        <v>25</v>
      </c>
      <c r="AO28" s="7">
        <f>'[1]Рейтинговая таблица организаций'!AO529</f>
        <v>25</v>
      </c>
      <c r="AP28" s="7" t="s">
        <v>61</v>
      </c>
      <c r="AQ28" s="7">
        <f>'[1]Рейтинговая таблица организаций'!AP529</f>
        <v>24</v>
      </c>
      <c r="AR28" s="7">
        <f>'[1]Рейтинговая таблица организаций'!AQ529</f>
        <v>25</v>
      </c>
      <c r="AS28" s="7" t="s">
        <v>62</v>
      </c>
      <c r="AT28" s="7">
        <f>'[1]Рейтинговая таблица организаций'!AV529</f>
        <v>25</v>
      </c>
      <c r="AU28" s="7">
        <f>'[1]Рейтинговая таблица организаций'!AW529</f>
        <v>25</v>
      </c>
      <c r="AV28" s="7" t="s">
        <v>63</v>
      </c>
      <c r="AW28" s="7">
        <f>'[1]Рейтинговая таблица организаций'!AX529</f>
        <v>24</v>
      </c>
      <c r="AX28" s="7">
        <f>'[1]Рейтинговая таблица организаций'!AY529</f>
        <v>25</v>
      </c>
      <c r="AY28" s="7" t="s">
        <v>64</v>
      </c>
      <c r="AZ28" s="7">
        <f>'[1]Рейтинговая таблица организаций'!AZ529</f>
        <v>25</v>
      </c>
      <c r="BA28" s="7">
        <f>'[1]Рейтинговая таблица организаций'!BA529</f>
        <v>25</v>
      </c>
    </row>
    <row r="29" spans="1:53" ht="15.75" x14ac:dyDescent="0.25">
      <c r="A29" s="3">
        <f>'[1]бланки '!D532</f>
        <v>527</v>
      </c>
      <c r="B29" s="3" t="str">
        <f>'[1]бланки '!C532</f>
        <v>МКОУ «Хучадинская ООШ»</v>
      </c>
      <c r="C29" s="3">
        <f>'[1]для bus.gov.ru'!D530</f>
        <v>45</v>
      </c>
      <c r="D29" s="3">
        <f>'[1]для bus.gov.ru'!E530</f>
        <v>18</v>
      </c>
      <c r="E29" s="4">
        <f>'[1]для bus.gov.ru'!F530</f>
        <v>0.4</v>
      </c>
      <c r="F29" s="5" t="s">
        <v>53</v>
      </c>
      <c r="G29" s="6">
        <f>'[1]Рейтинговая таблица организаций'!D530</f>
        <v>14</v>
      </c>
      <c r="H29" s="6">
        <f>'[1]Рейтинговая таблица организаций'!E530</f>
        <v>14</v>
      </c>
      <c r="I29" s="5" t="s">
        <v>54</v>
      </c>
      <c r="J29" s="6">
        <f>'[1]Рейтинговая таблица организаций'!F530</f>
        <v>49</v>
      </c>
      <c r="K29" s="6">
        <f>'[1]Рейтинговая таблица организаций'!G530</f>
        <v>54</v>
      </c>
      <c r="L29" s="7" t="str">
        <f>IF('[1]Рейтинговая таблица организаций'!H530&lt;1,"Отсутствуют или не функционируют дистанционные способы взаимодействия",(IF('[1]Рейтинговая таблица организаций'!H530&lt;4,"В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29" s="8">
        <f>'[1]Рейтинговая таблица организаций'!H530</f>
        <v>4</v>
      </c>
      <c r="N29" s="7">
        <f>IF('[1]Рейтинговая таблица организаций'!H530&lt;1,0,(IF('[1]Рейтинговая таблица организаций'!H530&lt;4,30,100)))</f>
        <v>100</v>
      </c>
      <c r="O29" s="7" t="s">
        <v>55</v>
      </c>
      <c r="P29" s="7">
        <f>'[1]Рейтинговая таблица организаций'!I530</f>
        <v>18</v>
      </c>
      <c r="Q29" s="7">
        <f>'[1]Рейтинговая таблица организаций'!J530</f>
        <v>18</v>
      </c>
      <c r="R29" s="7" t="s">
        <v>56</v>
      </c>
      <c r="S29" s="7">
        <f>'[1]Рейтинговая таблица организаций'!K530</f>
        <v>18</v>
      </c>
      <c r="T29" s="7">
        <f>'[1]Рейтинговая таблица организаций'!L530</f>
        <v>18</v>
      </c>
      <c r="U29" s="7" t="str">
        <f>IF('[1]Рейтинговая таблица организаций'!U530&lt;1,"Отсутствуют комфортные условия",(IF('[1]Рейтинговая таблица организаций'!U530&lt;5,"Количество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29" s="8">
        <f>'[1]Рейтинговая таблица организаций'!U530</f>
        <v>5</v>
      </c>
      <c r="W29" s="7">
        <f>IF('[1]Рейтинговая таблица организаций'!U530&lt;1,0,(IF('[1]Рейтинговая таблица организаций'!U530&lt;4,20,100)))</f>
        <v>100</v>
      </c>
      <c r="X29" s="7" t="s">
        <v>57</v>
      </c>
      <c r="Y29" s="7">
        <f>'[1]Рейтинговая таблица организаций'!X530</f>
        <v>17</v>
      </c>
      <c r="Z29" s="7">
        <f>'[1]Рейтинговая таблица организаций'!Y530</f>
        <v>18</v>
      </c>
      <c r="AA29" s="7" t="str">
        <f>IF('[1]Рейтинговая таблица организаций'!AD530&lt;1,"Отсутствуют условия доступности для инвалидов",(IF('[1]Рейтинговая таблица организаций'!AD530&lt;5,"Количество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29" s="9">
        <f>'[1]Рейтинговая таблица организаций'!AD530</f>
        <v>1</v>
      </c>
      <c r="AC29" s="7">
        <f>IF('[1]Рейтинговая таблица организаций'!AD530&lt;1,0,(IF('[1]Рейтинговая таблица организаций'!AD530&lt;5,20,100)))</f>
        <v>20</v>
      </c>
      <c r="AD29" s="7" t="str">
        <f>IF('[1]Рейтинговая таблица организаций'!AE530&lt;1,"Отсутствуют условия доступности, позволяющие инвалидам получать услуги наравне с другими",(IF('[1]Рейтинговая таблица организаций'!AE530&lt;5,"Количество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29" s="8">
        <f>'[1]Рейтинговая таблица организаций'!AE530</f>
        <v>3</v>
      </c>
      <c r="AF29" s="7">
        <f>IF('[1]Рейтинговая таблица организаций'!AE530&lt;1,0,(IF('[1]Рейтинговая таблица организаций'!AE530&lt;5,20,100)))</f>
        <v>20</v>
      </c>
      <c r="AG29" s="7" t="s">
        <v>58</v>
      </c>
      <c r="AH29" s="7">
        <f>'[1]Рейтинговая таблица организаций'!AF530</f>
        <v>1</v>
      </c>
      <c r="AI29" s="7">
        <f>'[1]Рейтинговая таблица организаций'!AG530</f>
        <v>1</v>
      </c>
      <c r="AJ29" s="7" t="s">
        <v>59</v>
      </c>
      <c r="AK29" s="7">
        <f>'[1]Рейтинговая таблица организаций'!AL530</f>
        <v>18</v>
      </c>
      <c r="AL29" s="7">
        <f>'[1]Рейтинговая таблица организаций'!AM530</f>
        <v>18</v>
      </c>
      <c r="AM29" s="7" t="s">
        <v>60</v>
      </c>
      <c r="AN29" s="7">
        <f>'[1]Рейтинговая таблица организаций'!AN530</f>
        <v>18</v>
      </c>
      <c r="AO29" s="7">
        <f>'[1]Рейтинговая таблица организаций'!AO530</f>
        <v>18</v>
      </c>
      <c r="AP29" s="7" t="s">
        <v>61</v>
      </c>
      <c r="AQ29" s="7">
        <f>'[1]Рейтинговая таблица организаций'!AP530</f>
        <v>17</v>
      </c>
      <c r="AR29" s="7">
        <f>'[1]Рейтинговая таблица организаций'!AQ530</f>
        <v>18</v>
      </c>
      <c r="AS29" s="7" t="s">
        <v>62</v>
      </c>
      <c r="AT29" s="7">
        <f>'[1]Рейтинговая таблица организаций'!AV530</f>
        <v>18</v>
      </c>
      <c r="AU29" s="7">
        <f>'[1]Рейтинговая таблица организаций'!AW530</f>
        <v>18</v>
      </c>
      <c r="AV29" s="7" t="s">
        <v>63</v>
      </c>
      <c r="AW29" s="7">
        <f>'[1]Рейтинговая таблица организаций'!AX530</f>
        <v>18</v>
      </c>
      <c r="AX29" s="7">
        <f>'[1]Рейтинговая таблица организаций'!AY530</f>
        <v>18</v>
      </c>
      <c r="AY29" s="7" t="s">
        <v>64</v>
      </c>
      <c r="AZ29" s="7">
        <f>'[1]Рейтинговая таблица организаций'!AZ530</f>
        <v>18</v>
      </c>
      <c r="BA29" s="7">
        <f>'[1]Рейтинговая таблица организаций'!BA530</f>
        <v>18</v>
      </c>
    </row>
    <row r="30" spans="1:53" ht="15.75" x14ac:dyDescent="0.25">
      <c r="A30" s="3">
        <f>'[1]бланки '!D533</f>
        <v>528</v>
      </c>
      <c r="B30" s="3" t="str">
        <f>'[1]бланки '!C533</f>
        <v>МКДОУ "Кахибский детский сад"</v>
      </c>
      <c r="C30" s="3">
        <f>'[1]для bus.gov.ru'!D531</f>
        <v>49</v>
      </c>
      <c r="D30" s="3">
        <f>'[1]для bus.gov.ru'!E531</f>
        <v>20</v>
      </c>
      <c r="E30" s="4">
        <f>'[1]для bus.gov.ru'!F531</f>
        <v>0.40816326530612246</v>
      </c>
      <c r="F30" s="5" t="s">
        <v>53</v>
      </c>
      <c r="G30" s="6">
        <f>'[1]Рейтинговая таблица организаций'!D531</f>
        <v>10</v>
      </c>
      <c r="H30" s="6">
        <f>'[1]Рейтинговая таблица организаций'!E531</f>
        <v>10</v>
      </c>
      <c r="I30" s="5" t="s">
        <v>54</v>
      </c>
      <c r="J30" s="6">
        <f>'[1]Рейтинговая таблица организаций'!F531</f>
        <v>41</v>
      </c>
      <c r="K30" s="6">
        <f>'[1]Рейтинговая таблица организаций'!G531</f>
        <v>43</v>
      </c>
      <c r="L30" s="7" t="str">
        <f>IF('[1]Рейтинговая таблица организаций'!H531&lt;1,"Отсутствуют или не функционируют дистанционные способы взаимодействия",(IF('[1]Рейтинговая таблица организаций'!H531&lt;4,"В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0" s="8">
        <f>'[1]Рейтинговая таблица организаций'!H531</f>
        <v>4</v>
      </c>
      <c r="N30" s="7">
        <f>IF('[1]Рейтинговая таблица организаций'!H531&lt;1,0,(IF('[1]Рейтинговая таблица организаций'!H531&lt;4,30,100)))</f>
        <v>100</v>
      </c>
      <c r="O30" s="7" t="s">
        <v>55</v>
      </c>
      <c r="P30" s="7">
        <f>'[1]Рейтинговая таблица организаций'!I531</f>
        <v>20</v>
      </c>
      <c r="Q30" s="7">
        <f>'[1]Рейтинговая таблица организаций'!J531</f>
        <v>20</v>
      </c>
      <c r="R30" s="7" t="s">
        <v>56</v>
      </c>
      <c r="S30" s="7">
        <f>'[1]Рейтинговая таблица организаций'!K531</f>
        <v>20</v>
      </c>
      <c r="T30" s="7">
        <f>'[1]Рейтинговая таблица организаций'!L531</f>
        <v>20</v>
      </c>
      <c r="U30" s="7" t="str">
        <f>IF('[1]Рейтинговая таблица организаций'!U531&lt;1,"Отсутствуют комфортные условия",(IF('[1]Рейтинговая таблица организаций'!U531&lt;5,"Количество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0" s="8">
        <f>'[1]Рейтинговая таблица организаций'!U531</f>
        <v>5</v>
      </c>
      <c r="W30" s="7">
        <f>IF('[1]Рейтинговая таблица организаций'!U531&lt;1,0,(IF('[1]Рейтинговая таблица организаций'!U531&lt;4,20,100)))</f>
        <v>100</v>
      </c>
      <c r="X30" s="7" t="s">
        <v>57</v>
      </c>
      <c r="Y30" s="7">
        <f>'[1]Рейтинговая таблица организаций'!X531</f>
        <v>19</v>
      </c>
      <c r="Z30" s="7">
        <f>'[1]Рейтинговая таблица организаций'!Y531</f>
        <v>20</v>
      </c>
      <c r="AA30" s="7" t="str">
        <f>IF('[1]Рейтинговая таблица организаций'!AD531&lt;1,"Отсутствуют условия доступности для инвалидов",(IF('[1]Рейтинговая таблица организаций'!AD531&lt;5,"Количество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30" s="9">
        <f>'[1]Рейтинговая таблица организаций'!AD531</f>
        <v>1</v>
      </c>
      <c r="AC30" s="7">
        <f>IF('[1]Рейтинговая таблица организаций'!AD531&lt;1,0,(IF('[1]Рейтинговая таблица организаций'!AD531&lt;5,20,100)))</f>
        <v>20</v>
      </c>
      <c r="AD30" s="7" t="str">
        <f>IF('[1]Рейтинговая таблица организаций'!AE531&lt;1,"Отсутствуют условия доступности, позволяющие инвалидам получать услуги наравне с другими",(IF('[1]Рейтинговая таблица организаций'!AE531&lt;5,"Количество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0" s="8">
        <f>'[1]Рейтинговая таблица организаций'!AE531</f>
        <v>3</v>
      </c>
      <c r="AF30" s="7">
        <f>IF('[1]Рейтинговая таблица организаций'!AE531&lt;1,0,(IF('[1]Рейтинговая таблица организаций'!AE531&lt;5,20,100)))</f>
        <v>20</v>
      </c>
      <c r="AG30" s="7" t="s">
        <v>58</v>
      </c>
      <c r="AH30" s="7">
        <f>'[1]Рейтинговая таблица организаций'!AF531</f>
        <v>1</v>
      </c>
      <c r="AI30" s="7">
        <f>'[1]Рейтинговая таблица организаций'!AG531</f>
        <v>1</v>
      </c>
      <c r="AJ30" s="7" t="s">
        <v>59</v>
      </c>
      <c r="AK30" s="7">
        <f>'[1]Рейтинговая таблица организаций'!AL531</f>
        <v>20</v>
      </c>
      <c r="AL30" s="7">
        <f>'[1]Рейтинговая таблица организаций'!AM531</f>
        <v>20</v>
      </c>
      <c r="AM30" s="7" t="s">
        <v>60</v>
      </c>
      <c r="AN30" s="7">
        <f>'[1]Рейтинговая таблица организаций'!AN531</f>
        <v>20</v>
      </c>
      <c r="AO30" s="7">
        <f>'[1]Рейтинговая таблица организаций'!AO531</f>
        <v>20</v>
      </c>
      <c r="AP30" s="7" t="s">
        <v>61</v>
      </c>
      <c r="AQ30" s="7">
        <f>'[1]Рейтинговая таблица организаций'!AP531</f>
        <v>19</v>
      </c>
      <c r="AR30" s="7">
        <f>'[1]Рейтинговая таблица организаций'!AQ531</f>
        <v>20</v>
      </c>
      <c r="AS30" s="7" t="s">
        <v>62</v>
      </c>
      <c r="AT30" s="7">
        <f>'[1]Рейтинговая таблица организаций'!AV531</f>
        <v>19</v>
      </c>
      <c r="AU30" s="7">
        <f>'[1]Рейтинговая таблица организаций'!AW531</f>
        <v>20</v>
      </c>
      <c r="AV30" s="7" t="s">
        <v>63</v>
      </c>
      <c r="AW30" s="7">
        <f>'[1]Рейтинговая таблица организаций'!AX531</f>
        <v>19</v>
      </c>
      <c r="AX30" s="7">
        <f>'[1]Рейтинговая таблица организаций'!AY531</f>
        <v>20</v>
      </c>
      <c r="AY30" s="7" t="s">
        <v>64</v>
      </c>
      <c r="AZ30" s="7">
        <f>'[1]Рейтинговая таблица организаций'!AZ531</f>
        <v>19</v>
      </c>
      <c r="BA30" s="7">
        <f>'[1]Рейтинговая таблица организаций'!BA531</f>
        <v>20</v>
      </c>
    </row>
    <row r="31" spans="1:53" ht="15.75" x14ac:dyDescent="0.25">
      <c r="A31" s="3">
        <f>'[1]бланки '!D534</f>
        <v>529</v>
      </c>
      <c r="B31" s="3" t="str">
        <f>'[1]бланки '!C534</f>
        <v>МКДОУ "Гоорский детский сад"</v>
      </c>
      <c r="C31" s="3">
        <f>'[1]для bus.gov.ru'!D532</f>
        <v>57</v>
      </c>
      <c r="D31" s="3">
        <f>'[1]для bus.gov.ru'!E532</f>
        <v>23</v>
      </c>
      <c r="E31" s="4">
        <f>'[1]для bus.gov.ru'!F532</f>
        <v>0.40350877192982454</v>
      </c>
      <c r="F31" s="5" t="s">
        <v>53</v>
      </c>
      <c r="G31" s="6">
        <f>'[1]Рейтинговая таблица организаций'!D532</f>
        <v>9</v>
      </c>
      <c r="H31" s="6">
        <f>'[1]Рейтинговая таблица организаций'!E532</f>
        <v>9</v>
      </c>
      <c r="I31" s="5" t="s">
        <v>54</v>
      </c>
      <c r="J31" s="6">
        <f>'[1]Рейтинговая таблица организаций'!F532</f>
        <v>41</v>
      </c>
      <c r="K31" s="6">
        <f>'[1]Рейтинговая таблица организаций'!G532</f>
        <v>43</v>
      </c>
      <c r="L31" s="7" t="str">
        <f>IF('[1]Рейтинговая таблица организаций'!H532&lt;1,"Отсутствуют или не функционируют дистанционные способы взаимодействия",(IF('[1]Рейтинговая таблица организаций'!H532&lt;4,"В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1" s="8">
        <f>'[1]Рейтинговая таблица организаций'!H532</f>
        <v>4</v>
      </c>
      <c r="N31" s="7">
        <f>IF('[1]Рейтинговая таблица организаций'!H532&lt;1,0,(IF('[1]Рейтинговая таблица организаций'!H532&lt;4,30,100)))</f>
        <v>100</v>
      </c>
      <c r="O31" s="7" t="s">
        <v>55</v>
      </c>
      <c r="P31" s="7">
        <f>'[1]Рейтинговая таблица организаций'!I532</f>
        <v>23</v>
      </c>
      <c r="Q31" s="7">
        <f>'[1]Рейтинговая таблица организаций'!J532</f>
        <v>23</v>
      </c>
      <c r="R31" s="7" t="s">
        <v>56</v>
      </c>
      <c r="S31" s="7">
        <f>'[1]Рейтинговая таблица организаций'!K532</f>
        <v>22</v>
      </c>
      <c r="T31" s="7">
        <f>'[1]Рейтинговая таблица организаций'!L532</f>
        <v>23</v>
      </c>
      <c r="U31" s="7" t="str">
        <f>IF('[1]Рейтинговая таблица организаций'!U532&lt;1,"Отсутствуют комфортные условия",(IF('[1]Рейтинговая таблица организаций'!U532&lt;5,"Количество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1" s="8">
        <f>'[1]Рейтинговая таблица организаций'!U532</f>
        <v>5</v>
      </c>
      <c r="W31" s="7">
        <f>IF('[1]Рейтинговая таблица организаций'!U532&lt;1,0,(IF('[1]Рейтинговая таблица организаций'!U532&lt;4,20,100)))</f>
        <v>100</v>
      </c>
      <c r="X31" s="7" t="s">
        <v>57</v>
      </c>
      <c r="Y31" s="7">
        <f>'[1]Рейтинговая таблица организаций'!X532</f>
        <v>22</v>
      </c>
      <c r="Z31" s="7">
        <f>'[1]Рейтинговая таблица организаций'!Y532</f>
        <v>23</v>
      </c>
      <c r="AA31" s="7" t="str">
        <f>IF('[1]Рейтинговая таблица организаций'!AD532&lt;1,"Отсутствуют условия доступности для инвалидов",(IF('[1]Рейтинговая таблица организаций'!AD532&lt;5,"Количество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31" s="9">
        <f>'[1]Рейтинговая таблица организаций'!AD532</f>
        <v>1</v>
      </c>
      <c r="AC31" s="7">
        <f>IF('[1]Рейтинговая таблица организаций'!AD532&lt;1,0,(IF('[1]Рейтинговая таблица организаций'!AD532&lt;5,20,100)))</f>
        <v>20</v>
      </c>
      <c r="AD31" s="7" t="str">
        <f>IF('[1]Рейтинговая таблица организаций'!AE532&lt;1,"Отсутствуют условия доступности, позволяющие инвалидам получать услуги наравне с другими",(IF('[1]Рейтинговая таблица организаций'!AE532&lt;5,"Количество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1" s="8">
        <f>'[1]Рейтинговая таблица организаций'!AE532</f>
        <v>3</v>
      </c>
      <c r="AF31" s="7">
        <f>IF('[1]Рейтинговая таблица организаций'!AE532&lt;1,0,(IF('[1]Рейтинговая таблица организаций'!AE532&lt;5,20,100)))</f>
        <v>20</v>
      </c>
      <c r="AG31" s="7" t="s">
        <v>58</v>
      </c>
      <c r="AH31" s="7">
        <f>'[1]Рейтинговая таблица организаций'!AF532</f>
        <v>1</v>
      </c>
      <c r="AI31" s="7">
        <f>'[1]Рейтинговая таблица организаций'!AG532</f>
        <v>1</v>
      </c>
      <c r="AJ31" s="7" t="s">
        <v>59</v>
      </c>
      <c r="AK31" s="7">
        <f>'[1]Рейтинговая таблица организаций'!AL532</f>
        <v>23</v>
      </c>
      <c r="AL31" s="7">
        <f>'[1]Рейтинговая таблица организаций'!AM532</f>
        <v>23</v>
      </c>
      <c r="AM31" s="7" t="s">
        <v>60</v>
      </c>
      <c r="AN31" s="7">
        <f>'[1]Рейтинговая таблица организаций'!AN532</f>
        <v>22</v>
      </c>
      <c r="AO31" s="7">
        <f>'[1]Рейтинговая таблица организаций'!AO532</f>
        <v>23</v>
      </c>
      <c r="AP31" s="7" t="s">
        <v>61</v>
      </c>
      <c r="AQ31" s="7">
        <f>'[1]Рейтинговая таблица организаций'!AP532</f>
        <v>22</v>
      </c>
      <c r="AR31" s="7">
        <f>'[1]Рейтинговая таблица организаций'!AQ532</f>
        <v>23</v>
      </c>
      <c r="AS31" s="7" t="s">
        <v>62</v>
      </c>
      <c r="AT31" s="7">
        <f>'[1]Рейтинговая таблица организаций'!AV532</f>
        <v>22</v>
      </c>
      <c r="AU31" s="7">
        <f>'[1]Рейтинговая таблица организаций'!AW532</f>
        <v>23</v>
      </c>
      <c r="AV31" s="7" t="s">
        <v>63</v>
      </c>
      <c r="AW31" s="7">
        <f>'[1]Рейтинговая таблица организаций'!AX532</f>
        <v>22</v>
      </c>
      <c r="AX31" s="7">
        <f>'[1]Рейтинговая таблица организаций'!AY532</f>
        <v>23</v>
      </c>
      <c r="AY31" s="7" t="s">
        <v>64</v>
      </c>
      <c r="AZ31" s="7">
        <f>'[1]Рейтинговая таблица организаций'!AZ532</f>
        <v>23</v>
      </c>
      <c r="BA31" s="7">
        <f>'[1]Рейтинговая таблица организаций'!BA532</f>
        <v>23</v>
      </c>
    </row>
    <row r="32" spans="1:53" ht="15.75" x14ac:dyDescent="0.25">
      <c r="A32" s="3">
        <f>'[1]бланки '!D535</f>
        <v>530</v>
      </c>
      <c r="B32" s="3" t="str">
        <f>'[1]бланки '!C535</f>
        <v>МКДОУ "Хебдинский детский сад"</v>
      </c>
      <c r="C32" s="3">
        <f>'[1]для bus.gov.ru'!D533</f>
        <v>60</v>
      </c>
      <c r="D32" s="3">
        <f>'[1]для bus.gov.ru'!E533</f>
        <v>24</v>
      </c>
      <c r="E32" s="4">
        <f>'[1]для bus.gov.ru'!F533</f>
        <v>0.4</v>
      </c>
      <c r="F32" s="5" t="s">
        <v>53</v>
      </c>
      <c r="G32" s="6">
        <f>'[1]Рейтинговая таблица организаций'!D533</f>
        <v>9</v>
      </c>
      <c r="H32" s="6">
        <f>'[1]Рейтинговая таблица организаций'!E533</f>
        <v>9</v>
      </c>
      <c r="I32" s="5" t="s">
        <v>54</v>
      </c>
      <c r="J32" s="6">
        <f>'[1]Рейтинговая таблица организаций'!F533</f>
        <v>41</v>
      </c>
      <c r="K32" s="6">
        <f>'[1]Рейтинговая таблица организаций'!G533</f>
        <v>43</v>
      </c>
      <c r="L32" s="7" t="str">
        <f>IF('[1]Рейтинговая таблица организаций'!H533&lt;1,"Отсутствуют или не функционируют дистанционные способы взаимодействия",(IF('[1]Рейтинговая таблица организаций'!H533&lt;4,"В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Количество  функционирующих дистанционных способов взаимодействия (от одного до трех способов включительно)</v>
      </c>
      <c r="M32" s="8">
        <f>'[1]Рейтинговая таблица организаций'!H533</f>
        <v>4</v>
      </c>
      <c r="N32" s="7">
        <f>IF('[1]Рейтинговая таблица организаций'!H533&lt;1,0,(IF('[1]Рейтинговая таблица организаций'!H533&lt;4,30,100)))</f>
        <v>100</v>
      </c>
      <c r="O32" s="7" t="s">
        <v>55</v>
      </c>
      <c r="P32" s="7">
        <f>'[1]Рейтинговая таблица организаций'!I533</f>
        <v>23</v>
      </c>
      <c r="Q32" s="7">
        <f>'[1]Рейтинговая таблица организаций'!J533</f>
        <v>24</v>
      </c>
      <c r="R32" s="7" t="s">
        <v>56</v>
      </c>
      <c r="S32" s="7">
        <f>'[1]Рейтинговая таблица организаций'!K533</f>
        <v>23</v>
      </c>
      <c r="T32" s="7">
        <f>'[1]Рейтинговая таблица организаций'!L533</f>
        <v>24</v>
      </c>
      <c r="U32" s="7" t="str">
        <f>IF('[1]Рейтинговая таблица организаций'!U533&lt;1,"Отсутствуют комфортные условия",(IF('[1]Рейтинговая таблица организаций'!U533&lt;5,"Количество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2" s="8">
        <f>'[1]Рейтинговая таблица организаций'!U533</f>
        <v>5</v>
      </c>
      <c r="W32" s="7">
        <f>IF('[1]Рейтинговая таблица организаций'!U533&lt;1,0,(IF('[1]Рейтинговая таблица организаций'!U533&lt;4,20,100)))</f>
        <v>100</v>
      </c>
      <c r="X32" s="7" t="s">
        <v>57</v>
      </c>
      <c r="Y32" s="7">
        <f>'[1]Рейтинговая таблица организаций'!X533</f>
        <v>23</v>
      </c>
      <c r="Z32" s="7">
        <f>'[1]Рейтинговая таблица организаций'!Y533</f>
        <v>24</v>
      </c>
      <c r="AA32" s="7" t="str">
        <f>IF('[1]Рейтинговая таблица организаций'!AD533&lt;1,"Отсутствуют условия доступности для инвалидов",(IF('[1]Рейтинговая таблица организаций'!AD533&lt;5,"Количество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32" s="9">
        <f>'[1]Рейтинговая таблица организаций'!AD533</f>
        <v>1</v>
      </c>
      <c r="AC32" s="7">
        <f>IF('[1]Рейтинговая таблица организаций'!AD533&lt;1,0,(IF('[1]Рейтинговая таблица организаций'!AD533&lt;5,20,100)))</f>
        <v>20</v>
      </c>
      <c r="AD32" s="7" t="str">
        <f>IF('[1]Рейтинговая таблица организаций'!AE533&lt;1,"Отсутствуют условия доступности, позволяющие инвалидам получать услуги наравне с другими",(IF('[1]Рейтинговая таблица организаций'!AE533&lt;5,"Количество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2" s="8">
        <f>'[1]Рейтинговая таблица организаций'!AE533</f>
        <v>3</v>
      </c>
      <c r="AF32" s="7">
        <f>IF('[1]Рейтинговая таблица организаций'!AE533&lt;1,0,(IF('[1]Рейтинговая таблица организаций'!AE533&lt;5,20,100)))</f>
        <v>20</v>
      </c>
      <c r="AG32" s="7" t="s">
        <v>58</v>
      </c>
      <c r="AH32" s="7">
        <f>'[1]Рейтинговая таблица организаций'!AF533</f>
        <v>1</v>
      </c>
      <c r="AI32" s="7">
        <f>'[1]Рейтинговая таблица организаций'!AG533</f>
        <v>1</v>
      </c>
      <c r="AJ32" s="7" t="s">
        <v>59</v>
      </c>
      <c r="AK32" s="7">
        <f>'[1]Рейтинговая таблица организаций'!AL533</f>
        <v>24</v>
      </c>
      <c r="AL32" s="7">
        <f>'[1]Рейтинговая таблица организаций'!AM533</f>
        <v>24</v>
      </c>
      <c r="AM32" s="7" t="s">
        <v>60</v>
      </c>
      <c r="AN32" s="7">
        <f>'[1]Рейтинговая таблица организаций'!AN533</f>
        <v>24</v>
      </c>
      <c r="AO32" s="7">
        <f>'[1]Рейтинговая таблица организаций'!AO533</f>
        <v>24</v>
      </c>
      <c r="AP32" s="7" t="s">
        <v>61</v>
      </c>
      <c r="AQ32" s="7">
        <f>'[1]Рейтинговая таблица организаций'!AP533</f>
        <v>23</v>
      </c>
      <c r="AR32" s="7">
        <f>'[1]Рейтинговая таблица организаций'!AQ533</f>
        <v>24</v>
      </c>
      <c r="AS32" s="7" t="s">
        <v>62</v>
      </c>
      <c r="AT32" s="7">
        <f>'[1]Рейтинговая таблица организаций'!AV533</f>
        <v>23</v>
      </c>
      <c r="AU32" s="7">
        <f>'[1]Рейтинговая таблица организаций'!AW533</f>
        <v>24</v>
      </c>
      <c r="AV32" s="7" t="s">
        <v>63</v>
      </c>
      <c r="AW32" s="7">
        <f>'[1]Рейтинговая таблица организаций'!AX533</f>
        <v>23</v>
      </c>
      <c r="AX32" s="7">
        <f>'[1]Рейтинговая таблица организаций'!AY533</f>
        <v>24</v>
      </c>
      <c r="AY32" s="7" t="s">
        <v>64</v>
      </c>
      <c r="AZ32" s="7">
        <f>'[1]Рейтинговая таблица организаций'!AZ533</f>
        <v>23</v>
      </c>
      <c r="BA32" s="7">
        <f>'[1]Рейтинговая таблица организаций'!BA533</f>
        <v>24</v>
      </c>
    </row>
    <row r="33" spans="1:53" ht="15.75" x14ac:dyDescent="0.25">
      <c r="A33" s="3">
        <f>'[1]бланки '!D536</f>
        <v>531</v>
      </c>
      <c r="B33" s="3" t="str">
        <f>'[1]бланки '!C536</f>
        <v>МБУ ДО "Хебдинская детско-юношеская спортивная школа"</v>
      </c>
      <c r="C33" s="3">
        <f>'[1]для bus.gov.ru'!D534</f>
        <v>63</v>
      </c>
      <c r="D33" s="3">
        <f>'[1]для bus.gov.ru'!E534</f>
        <v>25</v>
      </c>
      <c r="E33" s="4">
        <f>'[1]для bus.gov.ru'!F534</f>
        <v>0.3968253968253968</v>
      </c>
      <c r="F33" s="5" t="s">
        <v>53</v>
      </c>
      <c r="G33" s="6">
        <f>'[1]Рейтинговая таблица организаций'!D534</f>
        <v>11</v>
      </c>
      <c r="H33" s="6">
        <f>'[1]Рейтинговая таблица организаций'!E534</f>
        <v>11</v>
      </c>
      <c r="I33" s="5" t="s">
        <v>54</v>
      </c>
      <c r="J33" s="6">
        <f>'[1]Рейтинговая таблица организаций'!F534</f>
        <v>43</v>
      </c>
      <c r="K33" s="6">
        <f>'[1]Рейтинговая таблица организаций'!G534</f>
        <v>44</v>
      </c>
      <c r="L33" s="7" t="str">
        <f>IF('[1]Рейтинговая таблица организаций'!H534&lt;1,"Отсутствуют или не функционируют дистанционные способы взаимодействия",(IF('[1]Рейтинговая таблица организаций'!H534&lt;4,"В наличии и функционируют более трех  дистанционных способов взаимодействия","Количество  функционирующих дистанционных способов взаимодействия (от одного до трех способов включительно)")))</f>
        <v>В наличии и функционируют более трех  дистанционных способов взаимодействия</v>
      </c>
      <c r="M33" s="8">
        <f>'[1]Рейтинговая таблица организаций'!H534</f>
        <v>2</v>
      </c>
      <c r="N33" s="7">
        <f>IF('[1]Рейтинговая таблица организаций'!H534&lt;1,0,(IF('[1]Рейтинговая таблица организаций'!H534&lt;4,30,100)))</f>
        <v>30</v>
      </c>
      <c r="O33" s="7" t="s">
        <v>55</v>
      </c>
      <c r="P33" s="7">
        <f>'[1]Рейтинговая таблица организаций'!I534</f>
        <v>25</v>
      </c>
      <c r="Q33" s="7">
        <f>'[1]Рейтинговая таблица организаций'!J534</f>
        <v>25</v>
      </c>
      <c r="R33" s="7" t="s">
        <v>56</v>
      </c>
      <c r="S33" s="7">
        <f>'[1]Рейтинговая таблица организаций'!K534</f>
        <v>25</v>
      </c>
      <c r="T33" s="7">
        <f>'[1]Рейтинговая таблица организаций'!L534</f>
        <v>25</v>
      </c>
      <c r="U33" s="7" t="str">
        <f>IF('[1]Рейтинговая таблица организаций'!U534&lt;1,"Отсутствуют комфортные условия",(IF('[1]Рейтинговая таблица организаций'!U534&lt;5,"Количество комфортных условий для предоставления услуг (от одного до четырех включительно)","Наличие пяти  и более комфортных условий для предоставления услуг")))</f>
        <v>Наличие пяти  и более комфортных условий для предоставления услуг</v>
      </c>
      <c r="V33" s="8">
        <f>'[1]Рейтинговая таблица организаций'!U534</f>
        <v>5</v>
      </c>
      <c r="W33" s="7">
        <f>IF('[1]Рейтинговая таблица организаций'!U534&lt;1,0,(IF('[1]Рейтинговая таблица организаций'!U534&lt;4,20,100)))</f>
        <v>100</v>
      </c>
      <c r="X33" s="7" t="s">
        <v>57</v>
      </c>
      <c r="Y33" s="7">
        <f>'[1]Рейтинговая таблица организаций'!X534</f>
        <v>24</v>
      </c>
      <c r="Z33" s="7">
        <f>'[1]Рейтинговая таблица организаций'!Y534</f>
        <v>25</v>
      </c>
      <c r="AA33" s="7" t="str">
        <f>IF('[1]Рейтинговая таблица организаций'!AD534&lt;1,"Отсутствуют условия доступности для инвалидов",(IF('[1]Рейтинговая таблица организаций'!AD534&lt;5,"Количество условий доступности организации для инвалидов (от одного до четырех)","Наличие пяти и более условий доступности для инвалидов")))</f>
        <v>Количество условий доступности организации для инвалидов (от одного до четырех)</v>
      </c>
      <c r="AB33" s="9">
        <f>'[1]Рейтинговая таблица организаций'!AD534</f>
        <v>1</v>
      </c>
      <c r="AC33" s="7">
        <f>IF('[1]Рейтинговая таблица организаций'!AD534&lt;1,0,(IF('[1]Рейтинговая таблица организаций'!AD534&lt;5,20,100)))</f>
        <v>20</v>
      </c>
      <c r="AD33" s="7" t="str">
        <f>IF('[1]Рейтинговая таблица организаций'!AE534&lt;1,"Отсутствуют условия доступности, позволяющие инвалидам получать услуги наравне с другими",(IF('[1]Рейтинговая таблица организаций'!AE534&lt;5,"Количество условий доступности, позволяющих инвалидам получать услуги наравне с другими (от одного до четырех)","Наличие пяти и более условий  доступности")))</f>
        <v>Количество условий доступности, позволяющих инвалидам получать услуги наравне с другими (от одного до четырех)</v>
      </c>
      <c r="AE33" s="8">
        <f>'[1]Рейтинговая таблица организаций'!AE534</f>
        <v>3</v>
      </c>
      <c r="AF33" s="7">
        <f>IF('[1]Рейтинговая таблица организаций'!AE534&lt;1,0,(IF('[1]Рейтинговая таблица организаций'!AE534&lt;5,20,100)))</f>
        <v>20</v>
      </c>
      <c r="AG33" s="7" t="s">
        <v>58</v>
      </c>
      <c r="AH33" s="7">
        <f>'[1]Рейтинговая таблица организаций'!AF534</f>
        <v>1</v>
      </c>
      <c r="AI33" s="7">
        <f>'[1]Рейтинговая таблица организаций'!AG534</f>
        <v>1</v>
      </c>
      <c r="AJ33" s="7" t="s">
        <v>59</v>
      </c>
      <c r="AK33" s="7">
        <f>'[1]Рейтинговая таблица организаций'!AL534</f>
        <v>24</v>
      </c>
      <c r="AL33" s="7">
        <f>'[1]Рейтинговая таблица организаций'!AM534</f>
        <v>25</v>
      </c>
      <c r="AM33" s="7" t="s">
        <v>60</v>
      </c>
      <c r="AN33" s="7">
        <f>'[1]Рейтинговая таблица организаций'!AN534</f>
        <v>24</v>
      </c>
      <c r="AO33" s="7">
        <f>'[1]Рейтинговая таблица организаций'!AO534</f>
        <v>25</v>
      </c>
      <c r="AP33" s="7" t="s">
        <v>61</v>
      </c>
      <c r="AQ33" s="7">
        <f>'[1]Рейтинговая таблица организаций'!AP534</f>
        <v>24</v>
      </c>
      <c r="AR33" s="7">
        <f>'[1]Рейтинговая таблица организаций'!AQ534</f>
        <v>25</v>
      </c>
      <c r="AS33" s="7" t="s">
        <v>62</v>
      </c>
      <c r="AT33" s="7">
        <f>'[1]Рейтинговая таблица организаций'!AV534</f>
        <v>25</v>
      </c>
      <c r="AU33" s="7">
        <f>'[1]Рейтинговая таблица организаций'!AW534</f>
        <v>25</v>
      </c>
      <c r="AV33" s="7" t="s">
        <v>63</v>
      </c>
      <c r="AW33" s="7">
        <f>'[1]Рейтинговая таблица организаций'!AX534</f>
        <v>25</v>
      </c>
      <c r="AX33" s="7">
        <f>'[1]Рейтинговая таблица организаций'!AY534</f>
        <v>25</v>
      </c>
      <c r="AY33" s="7" t="s">
        <v>64</v>
      </c>
      <c r="AZ33" s="7">
        <f>'[1]Рейтинговая таблица организаций'!AZ534</f>
        <v>24</v>
      </c>
      <c r="BA33" s="7">
        <f>'[1]Рейтинговая таблица организаций'!BA534</f>
        <v>25</v>
      </c>
    </row>
  </sheetData>
  <mergeCells count="72">
    <mergeCell ref="AW14:AX14"/>
    <mergeCell ref="AZ14:BA14"/>
    <mergeCell ref="AE14:AF14"/>
    <mergeCell ref="AH14:AI14"/>
    <mergeCell ref="AK14:AL14"/>
    <mergeCell ref="AN14:AO14"/>
    <mergeCell ref="AQ14:AR14"/>
    <mergeCell ref="AT14:AU14"/>
    <mergeCell ref="AV13:AX13"/>
    <mergeCell ref="AY13:BA13"/>
    <mergeCell ref="G14:H14"/>
    <mergeCell ref="J14:K14"/>
    <mergeCell ref="M14:N14"/>
    <mergeCell ref="P14:Q14"/>
    <mergeCell ref="S14:T14"/>
    <mergeCell ref="V14:W14"/>
    <mergeCell ref="Y14:Z14"/>
    <mergeCell ref="AB14:AC14"/>
    <mergeCell ref="AD13:AF13"/>
    <mergeCell ref="AG13:AI13"/>
    <mergeCell ref="AJ13:AL13"/>
    <mergeCell ref="AM13:AO13"/>
    <mergeCell ref="AP13:AR13"/>
    <mergeCell ref="AS13:AU13"/>
    <mergeCell ref="AV12:AX12"/>
    <mergeCell ref="AY12:BA12"/>
    <mergeCell ref="F13:H13"/>
    <mergeCell ref="I13:K13"/>
    <mergeCell ref="L13:N13"/>
    <mergeCell ref="O13:Q13"/>
    <mergeCell ref="R13:T13"/>
    <mergeCell ref="U13:W13"/>
    <mergeCell ref="X13:Z13"/>
    <mergeCell ref="AA13:AC13"/>
    <mergeCell ref="AD12:AF12"/>
    <mergeCell ref="AG12:AI12"/>
    <mergeCell ref="AJ12:AL12"/>
    <mergeCell ref="AM12:AO12"/>
    <mergeCell ref="AP12:AR12"/>
    <mergeCell ref="AS12:AU12"/>
    <mergeCell ref="AA12:AC12"/>
    <mergeCell ref="F10:T10"/>
    <mergeCell ref="U10:Z10"/>
    <mergeCell ref="AA10:AI10"/>
    <mergeCell ref="AJ10:AR10"/>
    <mergeCell ref="F12:K12"/>
    <mergeCell ref="L12:N12"/>
    <mergeCell ref="O12:T12"/>
    <mergeCell ref="U12:W12"/>
    <mergeCell ref="X12:Z12"/>
    <mergeCell ref="A5:B5"/>
    <mergeCell ref="A6:B6"/>
    <mergeCell ref="C6:G6"/>
    <mergeCell ref="A8:E8"/>
    <mergeCell ref="A9:A14"/>
    <mergeCell ref="B9:B14"/>
    <mergeCell ref="C9:C14"/>
    <mergeCell ref="D9:D14"/>
    <mergeCell ref="E9:E14"/>
    <mergeCell ref="F9:BA9"/>
    <mergeCell ref="AS10:BA10"/>
    <mergeCell ref="F11:T11"/>
    <mergeCell ref="U11:Z11"/>
    <mergeCell ref="AA11:AI11"/>
    <mergeCell ref="AJ11:AR11"/>
    <mergeCell ref="AS11:BA11"/>
    <mergeCell ref="A1:D1"/>
    <mergeCell ref="A2:B2"/>
    <mergeCell ref="A3:B3"/>
    <mergeCell ref="C3:E3"/>
    <mergeCell ref="A4:B4"/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Нелли Навахо</dc:creator>
  <cp:lastModifiedBy>User</cp:lastModifiedBy>
  <dcterms:created xsi:type="dcterms:W3CDTF">2024-06-28T16:53:10Z</dcterms:created>
  <dcterms:modified xsi:type="dcterms:W3CDTF">2024-12-23T12:55:51Z</dcterms:modified>
</cp:coreProperties>
</file>